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LSUHSC-S ANAL E" sheetId="1" r:id="rId1"/>
  </sheets>
  <definedNames>
    <definedName name="_xlnm.Print_Area" localSheetId="0">'LSUHSC-S ANAL E'!$A$1:$H$62</definedName>
    <definedName name="_xlnm.Print_Titles" localSheetId="0">'LSUHSC-S ANAL E'!$1:$12</definedName>
  </definedNames>
  <calcPr fullCalcOnLoad="1"/>
</workbook>
</file>

<file path=xl/sharedStrings.xml><?xml version="1.0" encoding="utf-8"?>
<sst xmlns="http://schemas.openxmlformats.org/spreadsheetml/2006/main" count="55" uniqueCount="53">
  <si>
    <t xml:space="preserve">                         </t>
  </si>
  <si>
    <t xml:space="preserve">ANALYSIS E               ANALYSIS OF CHANGES IN UNEXPENDED PLANT FUND BALANCES               ANALYSIS E  </t>
  </si>
  <si>
    <t>Balance</t>
  </si>
  <si>
    <t>Allocations</t>
  </si>
  <si>
    <t>Expenditures</t>
  </si>
  <si>
    <t xml:space="preserve"> </t>
  </si>
  <si>
    <t xml:space="preserve"> State of Louisiana:</t>
  </si>
  <si>
    <t xml:space="preserve">   Restricted -</t>
  </si>
  <si>
    <t xml:space="preserve"> Other Sources:</t>
  </si>
  <si>
    <t xml:space="preserve">           Total</t>
  </si>
  <si>
    <t xml:space="preserve">         Total other sources</t>
  </si>
  <si>
    <t xml:space="preserve">         Total restricted</t>
  </si>
  <si>
    <t xml:space="preserve">           Total transfers from other funds</t>
  </si>
  <si>
    <t>LOUISIANA STATE UNIVERSITY HEALTH SCIENCES CENTER IN SHREVEPORT</t>
  </si>
  <si>
    <t xml:space="preserve">      Unalloc Plt Fund Med School</t>
  </si>
  <si>
    <t xml:space="preserve">      Unrealized Gain on Investment</t>
  </si>
  <si>
    <t>FOR THE YEAR ENDED JUNE 30, 2008</t>
  </si>
  <si>
    <t xml:space="preserve">   Unallocated                            </t>
  </si>
  <si>
    <t xml:space="preserve">   Renov OR &amp; Heart Station                </t>
  </si>
  <si>
    <t xml:space="preserve">   Replace Equip 92-93                    </t>
  </si>
  <si>
    <t xml:space="preserve">   OB/GYN Renov 4K                        </t>
  </si>
  <si>
    <t xml:space="preserve">   Pkg Lot - W/C                          </t>
  </si>
  <si>
    <t xml:space="preserve">   M Lot South Expansion                  </t>
  </si>
  <si>
    <t xml:space="preserve">   Parking Lot Improvement                </t>
  </si>
  <si>
    <t xml:space="preserve">   Laundry Air Conditioning                </t>
  </si>
  <si>
    <t xml:space="preserve">   Psychiatry Crisis Center                </t>
  </si>
  <si>
    <t xml:space="preserve">   FWCC Building Maint Resv               </t>
  </si>
  <si>
    <t xml:space="preserve">   Bos Hospital Equipment                       </t>
  </si>
  <si>
    <t xml:space="preserve">   Air Handling Vent                 </t>
  </si>
  <si>
    <t xml:space="preserve">   Hospital Equipment          </t>
  </si>
  <si>
    <t xml:space="preserve">   Pathology mods 2-30                </t>
  </si>
  <si>
    <t xml:space="preserve">   Allied Health Parking Expansion    </t>
  </si>
  <si>
    <t xml:space="preserve">   Ed Renovation Telecomm             </t>
  </si>
  <si>
    <t xml:space="preserve">   Nephrology Expansion          </t>
  </si>
  <si>
    <t xml:space="preserve">   Temporal  Bone Dissection                     </t>
  </si>
  <si>
    <t xml:space="preserve">   Allied Health Telecommunications   </t>
  </si>
  <si>
    <t xml:space="preserve">   Hospital Equipment Outlay    </t>
  </si>
  <si>
    <t xml:space="preserve">   Old Allied Health Building Renovation                   </t>
  </si>
  <si>
    <t xml:space="preserve">   Fancoil Replacement -Former AHB    </t>
  </si>
  <si>
    <t xml:space="preserve">   Lock Replacement - Former AHB       </t>
  </si>
  <si>
    <t xml:space="preserve">   ACC - OR Modification       </t>
  </si>
  <si>
    <t xml:space="preserve">   Safety Office Renovation       </t>
  </si>
  <si>
    <t xml:space="preserve">   Laundry Lint Collection</t>
  </si>
  <si>
    <t xml:space="preserve">   Pathology Morgue Expansion</t>
  </si>
  <si>
    <t xml:space="preserve">   Renovate 2G Wing</t>
  </si>
  <si>
    <t xml:space="preserve">   Pedestrian Bridge</t>
  </si>
  <si>
    <t xml:space="preserve">   Hospital Water Main</t>
  </si>
  <si>
    <t xml:space="preserve">   WCC/ACC Drive Modification</t>
  </si>
  <si>
    <t xml:space="preserve">   Animal Care Security System</t>
  </si>
  <si>
    <t xml:space="preserve">   Ground Floor/Basement Water Damage</t>
  </si>
  <si>
    <t xml:space="preserve">   Hazard Materials Building               </t>
  </si>
  <si>
    <t xml:space="preserve">   Coffee Shop Renovation              </t>
  </si>
  <si>
    <t>$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</si>
</sst>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&quot;$&quot;* #,##0.0_);_(&quot;$&quot;* \(#,##0.0\);_(&quot;$&quot;* &quot;-&quot;??_);_(@_)"/>
    <numFmt numFmtId="168" formatCode="[$-409]dddd\,\ mmmm\ dd\,\ yyyy"/>
    <numFmt numFmtId="169" formatCode="[$-409]mmmm\ d\,\ yyyy;@"/>
  </numFmts>
  <fonts count="20"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1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6" fillId="13" borderId="0" applyNumberFormat="0" applyBorder="0" applyAlignment="0" applyProtection="0"/>
    <xf numFmtId="0" fontId="7" fillId="4" borderId="1" applyNumberFormat="0" applyAlignment="0" applyProtection="0"/>
    <xf numFmtId="0" fontId="8" fillId="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7" borderId="0" applyNumberFormat="0" applyBorder="0" applyAlignment="0" applyProtection="0"/>
    <xf numFmtId="0" fontId="0" fillId="0" borderId="0">
      <alignment/>
      <protection/>
    </xf>
    <xf numFmtId="0" fontId="0" fillId="5" borderId="7" applyNumberFormat="0" applyFont="0" applyAlignment="0" applyProtection="0"/>
    <xf numFmtId="0" fontId="17" fillId="4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64" fontId="1" fillId="0" borderId="0" xfId="42" applyNumberFormat="1" applyFont="1" applyFill="1" applyAlignment="1" applyProtection="1">
      <alignment vertical="center"/>
      <protection/>
    </xf>
    <xf numFmtId="164" fontId="1" fillId="0" borderId="0" xfId="42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1" fillId="0" borderId="0" xfId="42" applyNumberFormat="1" applyFont="1" applyFill="1" applyAlignment="1" applyProtection="1">
      <alignment horizontal="center" vertical="center"/>
      <protection/>
    </xf>
    <xf numFmtId="164" fontId="1" fillId="0" borderId="10" xfId="42" applyNumberFormat="1" applyFont="1" applyFill="1" applyBorder="1" applyAlignment="1" applyProtection="1">
      <alignment horizontal="center" vertical="center"/>
      <protection/>
    </xf>
    <xf numFmtId="164" fontId="1" fillId="0" borderId="0" xfId="42" applyNumberFormat="1" applyFont="1" applyFill="1" applyAlignment="1" applyProtection="1">
      <alignment horizontal="right" vertical="center"/>
      <protection/>
    </xf>
    <xf numFmtId="169" fontId="1" fillId="0" borderId="10" xfId="42" applyNumberFormat="1" applyFont="1" applyFill="1" applyBorder="1" applyAlignment="1" applyProtection="1">
      <alignment horizontal="center" vertical="center"/>
      <protection/>
    </xf>
    <xf numFmtId="37" fontId="1" fillId="0" borderId="11" xfId="45" applyNumberFormat="1" applyFont="1" applyFill="1" applyBorder="1" applyAlignment="1" applyProtection="1">
      <alignment vertical="center"/>
      <protection/>
    </xf>
    <xf numFmtId="164" fontId="1" fillId="0" borderId="11" xfId="45" applyNumberFormat="1" applyFont="1" applyFill="1" applyBorder="1" applyAlignment="1" applyProtection="1">
      <alignment vertical="center"/>
      <protection/>
    </xf>
    <xf numFmtId="164" fontId="1" fillId="0" borderId="11" xfId="42" applyNumberFormat="1" applyFont="1" applyFill="1" applyBorder="1" applyAlignment="1" applyProtection="1">
      <alignment vertical="center"/>
      <protection/>
    </xf>
    <xf numFmtId="165" fontId="1" fillId="0" borderId="12" xfId="45" applyNumberFormat="1" applyFont="1" applyFill="1" applyBorder="1" applyAlignment="1" applyProtection="1">
      <alignment vertical="center"/>
      <protection/>
    </xf>
    <xf numFmtId="164" fontId="2" fillId="6" borderId="13" xfId="42" applyNumberFormat="1" applyFont="1" applyFill="1" applyBorder="1" applyAlignment="1" applyProtection="1">
      <alignment vertical="center"/>
      <protection/>
    </xf>
    <xf numFmtId="164" fontId="2" fillId="6" borderId="14" xfId="42" applyNumberFormat="1" applyFont="1" applyFill="1" applyBorder="1" applyAlignment="1" applyProtection="1">
      <alignment vertical="center"/>
      <protection/>
    </xf>
    <xf numFmtId="164" fontId="2" fillId="6" borderId="15" xfId="42" applyNumberFormat="1" applyFont="1" applyFill="1" applyBorder="1" applyAlignment="1" applyProtection="1">
      <alignment vertical="center"/>
      <protection/>
    </xf>
    <xf numFmtId="164" fontId="2" fillId="6" borderId="16" xfId="42" applyNumberFormat="1" applyFont="1" applyFill="1" applyBorder="1" applyAlignment="1" applyProtection="1">
      <alignment vertical="center"/>
      <protection/>
    </xf>
    <xf numFmtId="164" fontId="2" fillId="6" borderId="0" xfId="42" applyNumberFormat="1" applyFont="1" applyFill="1" applyBorder="1" applyAlignment="1" applyProtection="1">
      <alignment vertical="center"/>
      <protection/>
    </xf>
    <xf numFmtId="164" fontId="2" fillId="6" borderId="17" xfId="42" applyNumberFormat="1" applyFont="1" applyFill="1" applyBorder="1" applyAlignment="1" applyProtection="1">
      <alignment vertical="center"/>
      <protection/>
    </xf>
    <xf numFmtId="164" fontId="2" fillId="6" borderId="18" xfId="42" applyNumberFormat="1" applyFont="1" applyFill="1" applyBorder="1" applyAlignment="1" applyProtection="1">
      <alignment vertical="center"/>
      <protection/>
    </xf>
    <xf numFmtId="164" fontId="2" fillId="6" borderId="19" xfId="42" applyNumberFormat="1" applyFont="1" applyFill="1" applyBorder="1" applyAlignment="1" applyProtection="1">
      <alignment vertical="center"/>
      <protection/>
    </xf>
    <xf numFmtId="164" fontId="2" fillId="6" borderId="20" xfId="42" applyNumberFormat="1" applyFont="1" applyFill="1" applyBorder="1" applyAlignment="1" applyProtection="1">
      <alignment vertical="center"/>
      <protection/>
    </xf>
    <xf numFmtId="42" fontId="1" fillId="0" borderId="0" xfId="42" applyNumberFormat="1" applyFont="1" applyFill="1" applyAlignment="1" applyProtection="1">
      <alignment vertical="center"/>
      <protection/>
    </xf>
    <xf numFmtId="0" fontId="0" fillId="6" borderId="0" xfId="0" applyFill="1" applyAlignment="1">
      <alignment/>
    </xf>
    <xf numFmtId="165" fontId="1" fillId="0" borderId="0" xfId="45" applyNumberFormat="1" applyFont="1" applyFill="1" applyBorder="1" applyAlignment="1" applyProtection="1">
      <alignment vertical="center"/>
      <protection/>
    </xf>
    <xf numFmtId="164" fontId="2" fillId="6" borderId="16" xfId="42" applyNumberFormat="1" applyFont="1" applyFill="1" applyBorder="1" applyAlignment="1" applyProtection="1">
      <alignment horizontal="center" vertical="center"/>
      <protection/>
    </xf>
    <xf numFmtId="164" fontId="2" fillId="6" borderId="0" xfId="42" applyNumberFormat="1" applyFont="1" applyFill="1" applyBorder="1" applyAlignment="1" applyProtection="1">
      <alignment horizontal="center" vertical="center"/>
      <protection/>
    </xf>
    <xf numFmtId="164" fontId="2" fillId="6" borderId="17" xfId="42" applyNumberFormat="1" applyFont="1" applyFill="1" applyBorder="1" applyAlignment="1" applyProtection="1">
      <alignment horizontal="center" vertical="center"/>
      <protection/>
    </xf>
    <xf numFmtId="0" fontId="2" fillId="6" borderId="0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42" fontId="1" fillId="0" borderId="0" xfId="44" applyNumberFormat="1" applyFont="1" applyFill="1" applyAlignment="1">
      <alignment/>
    </xf>
    <xf numFmtId="42" fontId="1" fillId="0" borderId="0" xfId="44" applyNumberFormat="1" applyFont="1" applyFill="1" applyAlignment="1" applyProtection="1">
      <alignment horizontal="right"/>
      <protection/>
    </xf>
    <xf numFmtId="41" fontId="1" fillId="0" borderId="0" xfId="44" applyNumberFormat="1" applyFont="1" applyFill="1" applyAlignment="1">
      <alignment/>
    </xf>
    <xf numFmtId="41" fontId="1" fillId="0" borderId="0" xfId="44" applyNumberFormat="1" applyFont="1" applyFill="1" applyAlignment="1" applyProtection="1">
      <alignment horizontal="right"/>
      <protection/>
    </xf>
    <xf numFmtId="41" fontId="1" fillId="0" borderId="0" xfId="44" applyNumberFormat="1" applyFont="1" applyFill="1" applyAlignment="1">
      <alignment horizontal="right"/>
    </xf>
    <xf numFmtId="41" fontId="1" fillId="0" borderId="0" xfId="44" applyNumberFormat="1" applyFont="1" applyAlignment="1">
      <alignment/>
    </xf>
    <xf numFmtId="41" fontId="1" fillId="0" borderId="0" xfId="44" applyNumberFormat="1" applyFont="1" applyAlignment="1" applyProtection="1">
      <alignment/>
      <protection/>
    </xf>
    <xf numFmtId="41" fontId="1" fillId="0" borderId="0" xfId="44" applyNumberFormat="1" applyFont="1" applyFill="1" applyAlignment="1" applyProtection="1">
      <alignment horizontal="left"/>
      <protection/>
    </xf>
    <xf numFmtId="41" fontId="1" fillId="0" borderId="0" xfId="42" applyNumberFormat="1" applyFont="1" applyFill="1" applyAlignment="1" applyProtection="1">
      <alignment vertical="center"/>
      <protection/>
    </xf>
    <xf numFmtId="164" fontId="1" fillId="0" borderId="0" xfId="56" applyNumberFormat="1" applyFont="1" applyFill="1" applyAlignment="1" applyProtection="1">
      <alignment horizontal="left"/>
      <protection locked="0"/>
    </xf>
    <xf numFmtId="164" fontId="1" fillId="0" borderId="0" xfId="56" applyNumberFormat="1" applyFont="1" applyAlignment="1" applyProtection="1">
      <alignment horizontal="lef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Book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M38" sqref="M38"/>
    </sheetView>
  </sheetViews>
  <sheetFormatPr defaultColWidth="9.140625" defaultRowHeight="12.75"/>
  <cols>
    <col min="1" max="1" width="47.57421875" style="3" bestFit="1" customWidth="1"/>
    <col min="2" max="2" width="12.00390625" style="3" bestFit="1" customWidth="1"/>
    <col min="3" max="3" width="1.7109375" style="3" customWidth="1"/>
    <col min="4" max="4" width="13.140625" style="3" bestFit="1" customWidth="1"/>
    <col min="5" max="5" width="1.7109375" style="3" customWidth="1"/>
    <col min="6" max="6" width="12.421875" style="3" bestFit="1" customWidth="1"/>
    <col min="7" max="7" width="1.7109375" style="3" customWidth="1"/>
    <col min="8" max="8" width="13.140625" style="3" bestFit="1" customWidth="1"/>
    <col min="9" max="10" width="9.140625" style="3" customWidth="1"/>
    <col min="11" max="11" width="11.00390625" style="3" bestFit="1" customWidth="1"/>
    <col min="12" max="12" width="2.28125" style="3" customWidth="1"/>
    <col min="13" max="13" width="11.00390625" style="3" bestFit="1" customWidth="1"/>
    <col min="14" max="16384" width="9.140625" style="3" customWidth="1"/>
  </cols>
  <sheetData>
    <row r="1" spans="1:8" ht="6.75" customHeight="1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0.5" customHeight="1">
      <c r="A2" s="12"/>
      <c r="B2" s="13"/>
      <c r="C2" s="13"/>
      <c r="D2" s="13"/>
      <c r="E2" s="13"/>
      <c r="F2" s="13"/>
      <c r="G2" s="13"/>
      <c r="H2" s="14"/>
    </row>
    <row r="3" spans="1:8" ht="12.75">
      <c r="A3" s="24" t="s">
        <v>13</v>
      </c>
      <c r="B3" s="25"/>
      <c r="C3" s="25"/>
      <c r="D3" s="25"/>
      <c r="E3" s="25"/>
      <c r="F3" s="25"/>
      <c r="G3" s="25"/>
      <c r="H3" s="26"/>
    </row>
    <row r="4" spans="1:8" ht="8.25" customHeight="1">
      <c r="A4" s="15"/>
      <c r="B4" s="16"/>
      <c r="C4" s="16"/>
      <c r="D4" s="16"/>
      <c r="E4" s="16"/>
      <c r="F4" s="16"/>
      <c r="G4" s="16"/>
      <c r="H4" s="17"/>
    </row>
    <row r="5" spans="1:8" ht="12.75">
      <c r="A5" s="24" t="s">
        <v>1</v>
      </c>
      <c r="B5" s="27"/>
      <c r="C5" s="27"/>
      <c r="D5" s="27"/>
      <c r="E5" s="27"/>
      <c r="F5" s="27"/>
      <c r="G5" s="27"/>
      <c r="H5" s="28"/>
    </row>
    <row r="6" spans="1:8" ht="12.75">
      <c r="A6" s="24" t="s">
        <v>16</v>
      </c>
      <c r="B6" s="25"/>
      <c r="C6" s="25"/>
      <c r="D6" s="25"/>
      <c r="E6" s="25"/>
      <c r="F6" s="25"/>
      <c r="G6" s="25"/>
      <c r="H6" s="26"/>
    </row>
    <row r="7" spans="1:8" ht="10.5" customHeight="1" thickBot="1">
      <c r="A7" s="18"/>
      <c r="B7" s="19"/>
      <c r="C7" s="19"/>
      <c r="D7" s="19"/>
      <c r="E7" s="19"/>
      <c r="F7" s="19"/>
      <c r="G7" s="19"/>
      <c r="H7" s="20"/>
    </row>
    <row r="8" spans="1:8" ht="12.75">
      <c r="A8" s="1"/>
      <c r="B8" s="1"/>
      <c r="C8" s="1"/>
      <c r="D8" s="1"/>
      <c r="E8" s="1"/>
      <c r="F8" s="1"/>
      <c r="G8" s="1"/>
      <c r="H8" s="1"/>
    </row>
    <row r="9" spans="1:8" ht="12.75">
      <c r="A9" s="1"/>
      <c r="B9" s="1"/>
      <c r="C9" s="1"/>
      <c r="D9" s="1"/>
      <c r="E9" s="1"/>
      <c r="F9" s="1"/>
      <c r="G9" s="1"/>
      <c r="H9" s="1"/>
    </row>
    <row r="10" spans="1:8" ht="12.75">
      <c r="A10" s="1"/>
      <c r="B10" s="4" t="s">
        <v>2</v>
      </c>
      <c r="C10" s="1"/>
      <c r="D10" s="1"/>
      <c r="E10" s="1"/>
      <c r="F10" s="1"/>
      <c r="G10" s="1"/>
      <c r="H10" s="4" t="s">
        <v>2</v>
      </c>
    </row>
    <row r="11" spans="1:8" ht="12.75">
      <c r="A11" s="1"/>
      <c r="B11" s="7">
        <v>39264</v>
      </c>
      <c r="C11" s="2"/>
      <c r="D11" s="5" t="s">
        <v>3</v>
      </c>
      <c r="E11" s="2"/>
      <c r="F11" s="5" t="s">
        <v>4</v>
      </c>
      <c r="G11" s="2"/>
      <c r="H11" s="7">
        <v>39629</v>
      </c>
    </row>
    <row r="12" spans="1:8" ht="12.75">
      <c r="A12" s="1"/>
      <c r="B12" s="4"/>
      <c r="C12" s="1"/>
      <c r="D12" s="4"/>
      <c r="E12" s="1"/>
      <c r="F12" s="4"/>
      <c r="G12" s="1"/>
      <c r="H12" s="4"/>
    </row>
    <row r="13" spans="1:8" ht="12.75">
      <c r="A13" s="1" t="s">
        <v>6</v>
      </c>
      <c r="B13" s="1"/>
      <c r="C13" s="1"/>
      <c r="D13" s="1"/>
      <c r="E13" s="1"/>
      <c r="F13" s="1"/>
      <c r="G13" s="1"/>
      <c r="H13" s="1"/>
    </row>
    <row r="14" spans="1:8" ht="12.75">
      <c r="A14" s="1"/>
      <c r="B14" s="1"/>
      <c r="C14" s="2"/>
      <c r="D14" s="1"/>
      <c r="E14" s="2"/>
      <c r="F14" s="1"/>
      <c r="G14" s="2"/>
      <c r="H14" s="1"/>
    </row>
    <row r="15" spans="1:8" ht="12.75">
      <c r="A15" s="1" t="s">
        <v>7</v>
      </c>
      <c r="B15" s="1"/>
      <c r="C15" s="1"/>
      <c r="D15" s="1"/>
      <c r="E15" s="1"/>
      <c r="F15" s="1"/>
      <c r="G15" s="1"/>
      <c r="H15" s="1"/>
    </row>
    <row r="16" spans="1:8" ht="12.75">
      <c r="A16" s="38" t="s">
        <v>17</v>
      </c>
      <c r="B16" s="29">
        <v>30798</v>
      </c>
      <c r="C16" s="30" t="s">
        <v>52</v>
      </c>
      <c r="D16" s="30">
        <v>-30798</v>
      </c>
      <c r="E16" s="30"/>
      <c r="F16" s="30"/>
      <c r="G16" s="21"/>
      <c r="H16" s="21">
        <f aca="true" t="shared" si="0" ref="H16:H50">+B16+D16-F16</f>
        <v>0</v>
      </c>
    </row>
    <row r="17" spans="1:8" ht="12.75">
      <c r="A17" s="38" t="s">
        <v>18</v>
      </c>
      <c r="B17" s="31">
        <v>3156</v>
      </c>
      <c r="C17" s="31"/>
      <c r="D17" s="32">
        <v>-3156</v>
      </c>
      <c r="E17" s="33"/>
      <c r="F17" s="32"/>
      <c r="G17" s="37"/>
      <c r="H17" s="37">
        <f t="shared" si="0"/>
        <v>0</v>
      </c>
    </row>
    <row r="18" spans="1:8" ht="12.75">
      <c r="A18" s="38" t="s">
        <v>19</v>
      </c>
      <c r="B18" s="31">
        <v>-1</v>
      </c>
      <c r="C18" s="31"/>
      <c r="D18" s="32"/>
      <c r="E18" s="33"/>
      <c r="F18" s="32"/>
      <c r="G18" s="37"/>
      <c r="H18" s="37">
        <f t="shared" si="0"/>
        <v>-1</v>
      </c>
    </row>
    <row r="19" spans="1:8" ht="12.75">
      <c r="A19" s="38" t="s">
        <v>20</v>
      </c>
      <c r="B19" s="31">
        <v>79158</v>
      </c>
      <c r="C19" s="31"/>
      <c r="D19" s="32"/>
      <c r="E19" s="33"/>
      <c r="F19" s="32"/>
      <c r="G19" s="37"/>
      <c r="H19" s="37">
        <f t="shared" si="0"/>
        <v>79158</v>
      </c>
    </row>
    <row r="20" spans="1:8" ht="12.75">
      <c r="A20" s="38" t="s">
        <v>21</v>
      </c>
      <c r="B20" s="31">
        <v>81940</v>
      </c>
      <c r="C20" s="31"/>
      <c r="D20" s="32"/>
      <c r="E20" s="33"/>
      <c r="F20" s="32"/>
      <c r="G20" s="37"/>
      <c r="H20" s="37">
        <f t="shared" si="0"/>
        <v>81940</v>
      </c>
    </row>
    <row r="21" spans="1:8" ht="12.75">
      <c r="A21" s="38" t="s">
        <v>22</v>
      </c>
      <c r="B21" s="31">
        <v>91452</v>
      </c>
      <c r="C21" s="31"/>
      <c r="D21" s="32">
        <v>22524</v>
      </c>
      <c r="E21" s="33"/>
      <c r="F21" s="32"/>
      <c r="G21" s="37"/>
      <c r="H21" s="37">
        <f t="shared" si="0"/>
        <v>113976</v>
      </c>
    </row>
    <row r="22" spans="1:8" ht="12.75">
      <c r="A22" s="38" t="s">
        <v>23</v>
      </c>
      <c r="B22" s="31">
        <v>22524</v>
      </c>
      <c r="C22" s="31"/>
      <c r="D22" s="32">
        <v>-22524</v>
      </c>
      <c r="E22" s="33"/>
      <c r="F22" s="32"/>
      <c r="G22" s="37"/>
      <c r="H22" s="37">
        <f t="shared" si="0"/>
        <v>0</v>
      </c>
    </row>
    <row r="23" spans="1:8" ht="12.75">
      <c r="A23" s="38" t="s">
        <v>24</v>
      </c>
      <c r="B23" s="31">
        <v>0</v>
      </c>
      <c r="C23" s="31"/>
      <c r="D23" s="32">
        <v>-24</v>
      </c>
      <c r="E23" s="33"/>
      <c r="F23" s="32">
        <v>-24</v>
      </c>
      <c r="G23" s="37"/>
      <c r="H23" s="37">
        <f t="shared" si="0"/>
        <v>0</v>
      </c>
    </row>
    <row r="24" spans="1:8" ht="12.75">
      <c r="A24" s="38" t="s">
        <v>25</v>
      </c>
      <c r="B24" s="31">
        <v>57117</v>
      </c>
      <c r="C24" s="31"/>
      <c r="D24" s="32">
        <v>-57117</v>
      </c>
      <c r="E24" s="33"/>
      <c r="F24" s="32"/>
      <c r="G24" s="37"/>
      <c r="H24" s="37">
        <f t="shared" si="0"/>
        <v>0</v>
      </c>
    </row>
    <row r="25" spans="1:8" ht="12.75">
      <c r="A25" s="38" t="s">
        <v>26</v>
      </c>
      <c r="B25" s="31">
        <v>599423</v>
      </c>
      <c r="C25" s="31"/>
      <c r="D25" s="32"/>
      <c r="E25" s="33"/>
      <c r="F25" s="32"/>
      <c r="G25" s="37"/>
      <c r="H25" s="37">
        <f t="shared" si="0"/>
        <v>599423</v>
      </c>
    </row>
    <row r="26" spans="1:8" ht="12.75">
      <c r="A26" s="38" t="s">
        <v>27</v>
      </c>
      <c r="B26" s="31">
        <v>0</v>
      </c>
      <c r="C26" s="31"/>
      <c r="D26" s="32">
        <v>101884</v>
      </c>
      <c r="E26" s="33"/>
      <c r="F26" s="32">
        <v>101884</v>
      </c>
      <c r="G26" s="37"/>
      <c r="H26" s="37">
        <f t="shared" si="0"/>
        <v>0</v>
      </c>
    </row>
    <row r="27" spans="1:8" ht="12.75">
      <c r="A27" s="38" t="s">
        <v>28</v>
      </c>
      <c r="B27" s="31">
        <v>566</v>
      </c>
      <c r="C27" s="31"/>
      <c r="D27" s="32">
        <v>15678.6</v>
      </c>
      <c r="E27" s="33"/>
      <c r="F27" s="32">
        <v>16245</v>
      </c>
      <c r="G27" s="37"/>
      <c r="H27" s="37">
        <f t="shared" si="0"/>
        <v>-0.3999999999996362</v>
      </c>
    </row>
    <row r="28" spans="1:8" ht="12.75">
      <c r="A28" s="38" t="s">
        <v>29</v>
      </c>
      <c r="B28" s="31">
        <v>0</v>
      </c>
      <c r="C28" s="31"/>
      <c r="D28" s="32">
        <v>2500000</v>
      </c>
      <c r="E28" s="33"/>
      <c r="F28" s="32">
        <v>2500000</v>
      </c>
      <c r="G28" s="37"/>
      <c r="H28" s="37">
        <f t="shared" si="0"/>
        <v>0</v>
      </c>
    </row>
    <row r="29" spans="1:8" ht="12.75">
      <c r="A29" s="38" t="s">
        <v>30</v>
      </c>
      <c r="B29" s="31">
        <v>1948</v>
      </c>
      <c r="C29" s="31"/>
      <c r="D29" s="32">
        <v>-1948</v>
      </c>
      <c r="E29" s="33"/>
      <c r="F29" s="32"/>
      <c r="G29" s="37"/>
      <c r="H29" s="37">
        <f t="shared" si="0"/>
        <v>0</v>
      </c>
    </row>
    <row r="30" spans="1:8" ht="12.75">
      <c r="A30" s="38" t="s">
        <v>31</v>
      </c>
      <c r="B30" s="31">
        <v>282000</v>
      </c>
      <c r="C30" s="31"/>
      <c r="D30" s="32"/>
      <c r="E30" s="33"/>
      <c r="F30" s="32">
        <v>15652</v>
      </c>
      <c r="G30" s="37"/>
      <c r="H30" s="37">
        <f t="shared" si="0"/>
        <v>266348</v>
      </c>
    </row>
    <row r="31" spans="1:8" ht="12.75">
      <c r="A31" s="38" t="s">
        <v>32</v>
      </c>
      <c r="B31" s="31">
        <f>164000-49067</f>
        <v>114933</v>
      </c>
      <c r="C31" s="31"/>
      <c r="D31" s="32"/>
      <c r="E31" s="33"/>
      <c r="F31" s="32">
        <f>78444.18</f>
        <v>78444.18</v>
      </c>
      <c r="G31" s="37"/>
      <c r="H31" s="37">
        <f t="shared" si="0"/>
        <v>36488.82000000001</v>
      </c>
    </row>
    <row r="32" spans="1:8" ht="12.75">
      <c r="A32" s="38" t="s">
        <v>33</v>
      </c>
      <c r="B32" s="31">
        <v>0</v>
      </c>
      <c r="C32" s="31"/>
      <c r="D32" s="32">
        <v>129207</v>
      </c>
      <c r="E32" s="33"/>
      <c r="F32" s="32">
        <v>129207</v>
      </c>
      <c r="G32" s="37"/>
      <c r="H32" s="37">
        <f t="shared" si="0"/>
        <v>0</v>
      </c>
    </row>
    <row r="33" spans="1:8" ht="12.75">
      <c r="A33" s="38" t="s">
        <v>34</v>
      </c>
      <c r="B33" s="31">
        <v>0</v>
      </c>
      <c r="C33" s="31"/>
      <c r="D33" s="32">
        <v>35000</v>
      </c>
      <c r="E33" s="33"/>
      <c r="F33" s="32">
        <v>26988</v>
      </c>
      <c r="G33" s="37"/>
      <c r="H33" s="37">
        <f t="shared" si="0"/>
        <v>8012</v>
      </c>
    </row>
    <row r="34" spans="1:8" ht="12.75">
      <c r="A34" s="38" t="s">
        <v>35</v>
      </c>
      <c r="B34" s="31">
        <v>0</v>
      </c>
      <c r="C34" s="31"/>
      <c r="D34" s="32">
        <v>72500</v>
      </c>
      <c r="E34" s="33"/>
      <c r="F34" s="32">
        <v>27797.38</v>
      </c>
      <c r="G34" s="37"/>
      <c r="H34" s="37">
        <f t="shared" si="0"/>
        <v>44702.619999999995</v>
      </c>
    </row>
    <row r="35" spans="1:8" ht="12.75">
      <c r="A35" s="38" t="s">
        <v>36</v>
      </c>
      <c r="B35" s="31">
        <v>0</v>
      </c>
      <c r="C35" s="31"/>
      <c r="D35" s="32">
        <v>1830962</v>
      </c>
      <c r="E35" s="33"/>
      <c r="F35" s="32">
        <v>1830961.87</v>
      </c>
      <c r="G35" s="37"/>
      <c r="H35" s="37">
        <f t="shared" si="0"/>
        <v>0.1299999998882413</v>
      </c>
    </row>
    <row r="36" spans="1:8" ht="12.75">
      <c r="A36" s="38" t="s">
        <v>37</v>
      </c>
      <c r="B36" s="31">
        <v>0</v>
      </c>
      <c r="C36" s="31"/>
      <c r="D36" s="32">
        <v>95000</v>
      </c>
      <c r="E36" s="33"/>
      <c r="F36" s="32">
        <v>64968.45</v>
      </c>
      <c r="G36" s="37"/>
      <c r="H36" s="37">
        <f t="shared" si="0"/>
        <v>30031.550000000003</v>
      </c>
    </row>
    <row r="37" spans="1:8" ht="12.75">
      <c r="A37" s="38" t="s">
        <v>38</v>
      </c>
      <c r="B37" s="31">
        <v>0</v>
      </c>
      <c r="C37" s="31"/>
      <c r="D37" s="32">
        <v>52940</v>
      </c>
      <c r="E37" s="33"/>
      <c r="F37" s="32">
        <v>52939.76</v>
      </c>
      <c r="G37" s="37"/>
      <c r="H37" s="37">
        <f t="shared" si="0"/>
        <v>0.23999999999796273</v>
      </c>
    </row>
    <row r="38" spans="1:8" ht="12.75">
      <c r="A38" s="38" t="s">
        <v>39</v>
      </c>
      <c r="B38" s="31">
        <v>0</v>
      </c>
      <c r="C38" s="31"/>
      <c r="D38" s="32">
        <v>65000</v>
      </c>
      <c r="E38" s="33"/>
      <c r="F38" s="32">
        <v>11364.08</v>
      </c>
      <c r="G38" s="37"/>
      <c r="H38" s="37">
        <f t="shared" si="0"/>
        <v>53635.92</v>
      </c>
    </row>
    <row r="39" spans="1:8" ht="12.75">
      <c r="A39" s="38" t="s">
        <v>40</v>
      </c>
      <c r="B39" s="31">
        <v>0</v>
      </c>
      <c r="C39" s="31"/>
      <c r="D39" s="32">
        <v>25318</v>
      </c>
      <c r="E39" s="33"/>
      <c r="F39" s="32">
        <v>25318.18</v>
      </c>
      <c r="G39" s="37"/>
      <c r="H39" s="37">
        <f t="shared" si="0"/>
        <v>-0.18000000000029104</v>
      </c>
    </row>
    <row r="40" spans="1:8" ht="12.75">
      <c r="A40" s="38" t="s">
        <v>41</v>
      </c>
      <c r="B40" s="31">
        <v>0</v>
      </c>
      <c r="C40" s="31"/>
      <c r="D40" s="32">
        <v>45000</v>
      </c>
      <c r="E40" s="33"/>
      <c r="F40" s="32">
        <v>28.14</v>
      </c>
      <c r="G40" s="37"/>
      <c r="H40" s="37">
        <f t="shared" si="0"/>
        <v>44971.86</v>
      </c>
    </row>
    <row r="41" spans="1:8" ht="12.75">
      <c r="A41" s="38" t="s">
        <v>42</v>
      </c>
      <c r="B41" s="31">
        <v>0</v>
      </c>
      <c r="C41" s="31"/>
      <c r="D41" s="32">
        <v>40181</v>
      </c>
      <c r="E41" s="33"/>
      <c r="F41" s="32">
        <v>40180.74</v>
      </c>
      <c r="G41" s="37"/>
      <c r="H41" s="37">
        <f t="shared" si="0"/>
        <v>0.26000000000203727</v>
      </c>
    </row>
    <row r="42" spans="1:8" ht="12.75">
      <c r="A42" s="38" t="s">
        <v>43</v>
      </c>
      <c r="B42" s="31">
        <v>0</v>
      </c>
      <c r="C42" s="31"/>
      <c r="D42" s="32">
        <v>151000</v>
      </c>
      <c r="E42" s="33"/>
      <c r="F42" s="32">
        <v>126734.01</v>
      </c>
      <c r="G42" s="37"/>
      <c r="H42" s="37">
        <f t="shared" si="0"/>
        <v>24265.990000000005</v>
      </c>
    </row>
    <row r="43" spans="1:8" ht="12.75">
      <c r="A43" s="38" t="s">
        <v>44</v>
      </c>
      <c r="B43" s="31">
        <v>0</v>
      </c>
      <c r="C43" s="31"/>
      <c r="D43" s="32">
        <v>673819</v>
      </c>
      <c r="E43" s="33"/>
      <c r="F43" s="32">
        <v>640483.2</v>
      </c>
      <c r="G43" s="37"/>
      <c r="H43" s="37">
        <f t="shared" si="0"/>
        <v>33335.80000000005</v>
      </c>
    </row>
    <row r="44" spans="1:8" ht="12.75">
      <c r="A44" s="38" t="s">
        <v>45</v>
      </c>
      <c r="B44" s="31">
        <v>0</v>
      </c>
      <c r="C44" s="31"/>
      <c r="D44" s="32">
        <v>1500</v>
      </c>
      <c r="E44" s="33"/>
      <c r="F44" s="32">
        <v>1500</v>
      </c>
      <c r="G44" s="37"/>
      <c r="H44" s="37">
        <f t="shared" si="0"/>
        <v>0</v>
      </c>
    </row>
    <row r="45" spans="1:8" ht="12.75">
      <c r="A45" s="38" t="s">
        <v>46</v>
      </c>
      <c r="B45" s="31">
        <v>0</v>
      </c>
      <c r="C45" s="31"/>
      <c r="D45" s="32">
        <v>342839</v>
      </c>
      <c r="E45" s="33"/>
      <c r="F45" s="32">
        <v>382332</v>
      </c>
      <c r="G45" s="37"/>
      <c r="H45" s="37">
        <f t="shared" si="0"/>
        <v>-39493</v>
      </c>
    </row>
    <row r="46" spans="1:8" ht="12.75">
      <c r="A46" s="38" t="s">
        <v>47</v>
      </c>
      <c r="B46" s="31">
        <v>0</v>
      </c>
      <c r="C46" s="31"/>
      <c r="D46" s="32">
        <v>10000</v>
      </c>
      <c r="E46" s="33"/>
      <c r="F46" s="32">
        <v>1740</v>
      </c>
      <c r="G46" s="37"/>
      <c r="H46" s="37">
        <f t="shared" si="0"/>
        <v>8260</v>
      </c>
    </row>
    <row r="47" spans="1:8" ht="12.75">
      <c r="A47" s="38" t="s">
        <v>48</v>
      </c>
      <c r="B47" s="31">
        <v>0</v>
      </c>
      <c r="C47" s="31"/>
      <c r="D47" s="32">
        <v>69445</v>
      </c>
      <c r="E47" s="32"/>
      <c r="F47" s="32">
        <v>69445</v>
      </c>
      <c r="G47" s="37"/>
      <c r="H47" s="37">
        <f t="shared" si="0"/>
        <v>0</v>
      </c>
    </row>
    <row r="48" spans="1:8" ht="12.75">
      <c r="A48" s="38" t="s">
        <v>49</v>
      </c>
      <c r="B48" s="31">
        <v>0</v>
      </c>
      <c r="C48" s="31"/>
      <c r="D48" s="32"/>
      <c r="E48" s="33"/>
      <c r="F48" s="32">
        <v>28833</v>
      </c>
      <c r="G48" s="37"/>
      <c r="H48" s="37">
        <f t="shared" si="0"/>
        <v>-28833</v>
      </c>
    </row>
    <row r="49" spans="1:8" ht="12.75">
      <c r="A49" s="39" t="s">
        <v>50</v>
      </c>
      <c r="B49" s="34">
        <v>0</v>
      </c>
      <c r="C49" s="34"/>
      <c r="D49" s="35">
        <v>19503</v>
      </c>
      <c r="E49" s="34"/>
      <c r="F49" s="36">
        <v>19503</v>
      </c>
      <c r="G49" s="37"/>
      <c r="H49" s="37">
        <f t="shared" si="0"/>
        <v>0</v>
      </c>
    </row>
    <row r="50" spans="1:8" ht="12.75">
      <c r="A50" s="39" t="s">
        <v>51</v>
      </c>
      <c r="B50" s="34">
        <v>0</v>
      </c>
      <c r="C50" s="34"/>
      <c r="D50" s="35">
        <v>91410.18</v>
      </c>
      <c r="E50" s="34"/>
      <c r="F50" s="36">
        <v>91410.18</v>
      </c>
      <c r="G50" s="37"/>
      <c r="H50" s="37">
        <f t="shared" si="0"/>
        <v>0</v>
      </c>
    </row>
    <row r="51" spans="1:8" ht="12.75">
      <c r="A51" s="1" t="s">
        <v>11</v>
      </c>
      <c r="B51" s="10">
        <f>SUM(B15:B50)</f>
        <v>1365014</v>
      </c>
      <c r="C51" s="1"/>
      <c r="D51" s="10">
        <f>SUM(D15:D50)</f>
        <v>6275143.779999999</v>
      </c>
      <c r="E51" s="10">
        <f>SUM(E15:E50)</f>
        <v>0</v>
      </c>
      <c r="F51" s="10">
        <f>SUM(F15:F50)</f>
        <v>6283935.169999999</v>
      </c>
      <c r="G51" s="10">
        <f>SUM(G15:G50)</f>
        <v>0</v>
      </c>
      <c r="H51" s="10">
        <f>SUM(H15:H50)</f>
        <v>1356222.61</v>
      </c>
    </row>
    <row r="52" spans="1:8" ht="12.75">
      <c r="A52" s="1" t="s">
        <v>12</v>
      </c>
      <c r="B52" s="8">
        <f>+B51</f>
        <v>1365014</v>
      </c>
      <c r="C52" s="1"/>
      <c r="D52" s="9">
        <f>+D51</f>
        <v>6275143.779999999</v>
      </c>
      <c r="E52" s="1"/>
      <c r="F52" s="9">
        <f>+F51</f>
        <v>6283935.169999999</v>
      </c>
      <c r="G52" s="1"/>
      <c r="H52" s="8">
        <f>+B52+D52-F52</f>
        <v>1356222.6100000003</v>
      </c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 t="s">
        <v>8</v>
      </c>
      <c r="B54" s="1"/>
      <c r="C54" s="4"/>
      <c r="D54" s="1"/>
      <c r="E54" s="1"/>
      <c r="F54" s="1"/>
      <c r="G54" s="1"/>
      <c r="H54" s="1"/>
    </row>
    <row r="55" spans="1:8" ht="12.75">
      <c r="A55" s="1" t="s">
        <v>14</v>
      </c>
      <c r="B55" s="1">
        <v>1892297</v>
      </c>
      <c r="C55" s="4"/>
      <c r="D55" s="1">
        <v>175275</v>
      </c>
      <c r="E55" s="1"/>
      <c r="F55" s="1">
        <v>0</v>
      </c>
      <c r="G55" s="1"/>
      <c r="H55" s="1">
        <f>+B55+D55-F55</f>
        <v>2067572</v>
      </c>
    </row>
    <row r="56" spans="1:8" ht="12.75">
      <c r="A56" s="1" t="s">
        <v>15</v>
      </c>
      <c r="B56" s="1">
        <v>-1145</v>
      </c>
      <c r="C56" s="4"/>
      <c r="D56" s="1">
        <v>2466</v>
      </c>
      <c r="E56" s="1"/>
      <c r="F56" s="1">
        <v>0</v>
      </c>
      <c r="G56" s="1"/>
      <c r="H56" s="1">
        <f>+B56+D56-F56</f>
        <v>1321</v>
      </c>
    </row>
    <row r="57" spans="1:8" ht="12.75">
      <c r="A57" s="1" t="s">
        <v>10</v>
      </c>
      <c r="B57" s="10">
        <f>+B55+B56</f>
        <v>1891152</v>
      </c>
      <c r="C57" s="1"/>
      <c r="D57" s="10">
        <f>SUM(D54:D56)</f>
        <v>177741</v>
      </c>
      <c r="E57" s="1"/>
      <c r="F57" s="10">
        <f>SUM(F54:F56)</f>
        <v>0</v>
      </c>
      <c r="G57" s="1"/>
      <c r="H57" s="10">
        <f>+B57+D57-F57</f>
        <v>2068893</v>
      </c>
    </row>
    <row r="58" spans="1:8" ht="12.75">
      <c r="A58" s="1"/>
      <c r="B58" s="2"/>
      <c r="C58" s="1"/>
      <c r="D58" s="2"/>
      <c r="E58" s="1"/>
      <c r="F58" s="2"/>
      <c r="G58" s="1"/>
      <c r="H58" s="2"/>
    </row>
    <row r="59" spans="1:8" ht="12.75">
      <c r="A59" s="1"/>
      <c r="B59" s="2"/>
      <c r="C59" s="1"/>
      <c r="D59" s="2"/>
      <c r="E59" s="1"/>
      <c r="F59" s="2"/>
      <c r="G59" s="1"/>
      <c r="H59" s="2"/>
    </row>
    <row r="60" spans="1:8" ht="13.5" thickBot="1">
      <c r="A60" s="1" t="s">
        <v>9</v>
      </c>
      <c r="B60" s="11">
        <f>+B52+B57</f>
        <v>3256166</v>
      </c>
      <c r="C60" s="1"/>
      <c r="D60" s="11">
        <f>+D52+D57</f>
        <v>6452884.779999999</v>
      </c>
      <c r="E60" s="22"/>
      <c r="F60" s="11">
        <f>+F52+F57</f>
        <v>6283935.169999999</v>
      </c>
      <c r="G60" s="23">
        <f>+G52+G57</f>
        <v>0</v>
      </c>
      <c r="H60" s="11">
        <f>+H52+H57</f>
        <v>3425115.6100000003</v>
      </c>
    </row>
    <row r="61" spans="1:8" ht="13.5" thickTop="1">
      <c r="A61" s="1"/>
      <c r="B61" s="1"/>
      <c r="C61" s="1"/>
      <c r="D61" s="1"/>
      <c r="E61" s="23">
        <f>+E52+E57</f>
        <v>0</v>
      </c>
      <c r="F61" s="1"/>
      <c r="G61" s="2"/>
      <c r="H61" s="1"/>
    </row>
    <row r="62" spans="1:8" ht="12.75">
      <c r="A62" s="1"/>
      <c r="B62" s="1"/>
      <c r="C62" s="1"/>
      <c r="D62" s="1"/>
      <c r="E62" s="2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6" t="s">
        <v>5</v>
      </c>
      <c r="B64" s="1"/>
      <c r="C64" s="1"/>
      <c r="D64" s="1"/>
      <c r="E64" s="1"/>
      <c r="F64" s="1"/>
      <c r="G64" s="1"/>
      <c r="H64" s="1"/>
    </row>
    <row r="65" spans="1:8" ht="12.75">
      <c r="A65" s="6" t="s">
        <v>5</v>
      </c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</sheetData>
  <sheetProtection/>
  <mergeCells count="3">
    <mergeCell ref="A3:H3"/>
    <mergeCell ref="A5:H5"/>
    <mergeCell ref="A6:H6"/>
  </mergeCells>
  <conditionalFormatting sqref="E61 A13:D60 E13:E59 F13:H60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0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jcham4</cp:lastModifiedBy>
  <cp:lastPrinted>2008-11-18T20:06:44Z</cp:lastPrinted>
  <dcterms:created xsi:type="dcterms:W3CDTF">2004-07-20T19:35:16Z</dcterms:created>
  <dcterms:modified xsi:type="dcterms:W3CDTF">2008-11-18T21:30:08Z</dcterms:modified>
  <cp:category/>
  <cp:version/>
  <cp:contentType/>
  <cp:contentStatus/>
</cp:coreProperties>
</file>