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c2a sys" sheetId="1" r:id="rId1"/>
  </sheets>
  <definedNames>
    <definedName name="\D">'c2a sys'!#REF!</definedName>
    <definedName name="\P">'c2a sys'!#REF!</definedName>
    <definedName name="DASH">'c2a sys'!#REF!</definedName>
    <definedName name="H_1">'c2a sys'!$A$3:$O$12</definedName>
    <definedName name="P_1">'c2a sys'!$A$13:$O$42</definedName>
    <definedName name="PAM">'c2a sys'!#REF!</definedName>
    <definedName name="_xlnm.Print_Area" localSheetId="0">'c2a sys'!$A$13:$O$44</definedName>
    <definedName name="_xlnm.Print_Titles" localSheetId="0">'c2a sys'!$1:$12</definedName>
    <definedName name="Print_Titles_MI">'c2a sys'!$3:$12</definedName>
    <definedName name="TEST">'c2a sys'!$A$13:$O$32</definedName>
  </definedNames>
  <calcPr fullCalcOnLoad="1"/>
</workbook>
</file>

<file path=xl/sharedStrings.xml><?xml version="1.0" encoding="utf-8"?>
<sst xmlns="http://schemas.openxmlformats.org/spreadsheetml/2006/main" count="69" uniqueCount="39">
  <si>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</si>
  <si>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</si>
  <si>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</si>
  <si>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</si>
  <si>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</si>
  <si>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</si>
  <si>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</si>
  <si>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</si>
  <si>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</si>
  <si>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  Institutional support--</t>
  </si>
  <si>
    <t/>
  </si>
  <si>
    <t xml:space="preserve">  </t>
  </si>
  <si>
    <t xml:space="preserve">    President</t>
  </si>
  <si>
    <t xml:space="preserve">    Casualty insurance </t>
  </si>
  <si>
    <t xml:space="preserve">    Human resource management</t>
  </si>
  <si>
    <t xml:space="preserve">    Membership in organizations</t>
  </si>
  <si>
    <t xml:space="preserve">    Official allowances</t>
  </si>
  <si>
    <t xml:space="preserve">    System motor pool</t>
  </si>
  <si>
    <t xml:space="preserve">        Total institutional support</t>
  </si>
  <si>
    <t xml:space="preserve">    Building operations</t>
  </si>
  <si>
    <t xml:space="preserve">    Property insurance </t>
  </si>
  <si>
    <t xml:space="preserve">    Utilities</t>
  </si>
  <si>
    <t xml:space="preserve">        Total operation and maintenance of plant </t>
  </si>
  <si>
    <t xml:space="preserve">   Operation and maintenance of plant--</t>
  </si>
  <si>
    <t xml:space="preserve"> Educational and general:</t>
  </si>
  <si>
    <t xml:space="preserve">    Executive Vice President</t>
  </si>
  <si>
    <t xml:space="preserve">    Institutional services</t>
  </si>
  <si>
    <t xml:space="preserve">    Board of Supervisors</t>
  </si>
  <si>
    <t xml:space="preserve">    Vice President for academic affairs</t>
  </si>
  <si>
    <t xml:space="preserve">    Budget, planning, and information technology</t>
  </si>
  <si>
    <t xml:space="preserve">    Civil service-legislative auditor</t>
  </si>
  <si>
    <t xml:space="preserve">    Telephone equipment</t>
  </si>
  <si>
    <t xml:space="preserve">          Total educational and general expenditures</t>
  </si>
  <si>
    <t xml:space="preserve">          Total expenditures and transfers</t>
  </si>
  <si>
    <t xml:space="preserve">    Vice President for student and academic services</t>
  </si>
  <si>
    <t xml:space="preserve">    Medical oversight and policy</t>
  </si>
  <si>
    <t>ANALYSIS C-2A</t>
  </si>
  <si>
    <t>Current Unrestricted Fund Expenditures</t>
  </si>
  <si>
    <t>For the year ended June 30, 2010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</si>
</sst>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5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165" fontId="2" fillId="0" borderId="0" xfId="42" applyNumberFormat="1" applyFont="1" applyAlignment="1" applyProtection="1">
      <alignment vertical="center"/>
      <protection/>
    </xf>
    <xf numFmtId="165" fontId="2" fillId="0" borderId="0" xfId="42" applyNumberFormat="1" applyFont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horizontal="centerContinuous" vertical="center"/>
      <protection/>
    </xf>
    <xf numFmtId="165" fontId="2" fillId="0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37" fontId="3" fillId="0" borderId="0" xfId="0" applyFont="1" applyFill="1" applyBorder="1" applyAlignment="1">
      <alignment horizontal="center" vertical="center"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56">
      <alignment/>
      <protection/>
    </xf>
    <xf numFmtId="165" fontId="42" fillId="0" borderId="0" xfId="44" applyNumberFormat="1" applyFont="1" applyFill="1" applyBorder="1" applyAlignment="1" applyProtection="1">
      <alignment vertical="center"/>
      <protection/>
    </xf>
    <xf numFmtId="165" fontId="42" fillId="0" borderId="0" xfId="44" applyNumberFormat="1" applyFont="1" applyFill="1" applyBorder="1" applyAlignment="1" applyProtection="1">
      <alignment horizontal="center" vertical="center"/>
      <protection/>
    </xf>
    <xf numFmtId="165" fontId="43" fillId="0" borderId="0" xfId="44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Alignment="1" applyProtection="1">
      <alignment vertical="center"/>
      <protection/>
    </xf>
    <xf numFmtId="165" fontId="4" fillId="0" borderId="0" xfId="42" applyNumberFormat="1" applyFont="1" applyAlignment="1" applyProtection="1">
      <alignment horizontal="center" vertical="center"/>
      <protection/>
    </xf>
    <xf numFmtId="165" fontId="4" fillId="0" borderId="10" xfId="42" applyNumberFormat="1" applyFont="1" applyBorder="1" applyAlignment="1" applyProtection="1">
      <alignment horizontal="center" vertical="center"/>
      <protection/>
    </xf>
    <xf numFmtId="165" fontId="4" fillId="0" borderId="0" xfId="42" applyNumberFormat="1" applyFont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 quotePrefix="1">
      <alignment vertical="center"/>
      <protection/>
    </xf>
    <xf numFmtId="42" fontId="4" fillId="0" borderId="0" xfId="45" applyNumberFormat="1" applyFont="1" applyFill="1" applyAlignment="1" applyProtection="1">
      <alignment horizontal="left" vertical="center"/>
      <protection/>
    </xf>
    <xf numFmtId="167" fontId="4" fillId="0" borderId="0" xfId="45" applyNumberFormat="1" applyFont="1" applyFill="1" applyAlignment="1" applyProtection="1">
      <alignment horizontal="left" vertical="center"/>
      <protection/>
    </xf>
    <xf numFmtId="165" fontId="4" fillId="0" borderId="11" xfId="42" applyNumberFormat="1" applyFont="1" applyFill="1" applyBorder="1" applyAlignment="1" applyProtection="1">
      <alignment vertical="center"/>
      <protection/>
    </xf>
    <xf numFmtId="165" fontId="4" fillId="0" borderId="10" xfId="42" applyNumberFormat="1" applyFont="1" applyFill="1" applyBorder="1" applyAlignment="1" applyProtection="1">
      <alignment vertical="center"/>
      <protection/>
    </xf>
    <xf numFmtId="41" fontId="4" fillId="0" borderId="10" xfId="45" applyNumberFormat="1" applyFont="1" applyFill="1" applyBorder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2" fontId="4" fillId="0" borderId="12" xfId="42" applyNumberFormat="1" applyFont="1" applyFill="1" applyBorder="1" applyAlignment="1" applyProtection="1">
      <alignment vertical="center"/>
      <protection/>
    </xf>
    <xf numFmtId="42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Alignment="1">
      <alignment vertical="center"/>
    </xf>
    <xf numFmtId="165" fontId="3" fillId="0" borderId="0" xfId="42" applyNumberFormat="1" applyFont="1" applyFill="1" applyAlignment="1" applyProtection="1">
      <alignment vertical="center"/>
      <protection/>
    </xf>
    <xf numFmtId="165" fontId="2" fillId="34" borderId="0" xfId="42" applyNumberFormat="1" applyFont="1" applyFill="1" applyAlignment="1" applyProtection="1">
      <alignment vertical="center"/>
      <protection/>
    </xf>
    <xf numFmtId="165" fontId="2" fillId="34" borderId="0" xfId="42" applyNumberFormat="1" applyFont="1" applyFill="1" applyAlignment="1">
      <alignment vertical="center"/>
    </xf>
    <xf numFmtId="167" fontId="4" fillId="0" borderId="0" xfId="42" applyNumberFormat="1" applyFont="1" applyFill="1" applyAlignment="1" applyProtection="1">
      <alignment vertical="center"/>
      <protection/>
    </xf>
    <xf numFmtId="165" fontId="44" fillId="0" borderId="0" xfId="44" applyNumberFormat="1" applyFont="1" applyAlignment="1" applyProtection="1">
      <alignment vertical="center"/>
      <protection/>
    </xf>
    <xf numFmtId="165" fontId="5" fillId="0" borderId="0" xfId="44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EFE6F2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142875</xdr:rowOff>
    </xdr:from>
    <xdr:to>
      <xdr:col>0</xdr:col>
      <xdr:colOff>2466975</xdr:colOff>
      <xdr:row>6</xdr:row>
      <xdr:rowOff>47625</xdr:rowOff>
    </xdr:to>
    <xdr:pic>
      <xdr:nvPicPr>
        <xdr:cNvPr id="1" name="Picture 1" descr="syste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2019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71"/>
  <sheetViews>
    <sheetView showGridLines="0" tabSelected="1" defaultGridColor="0" zoomScale="84" zoomScaleNormal="84" zoomScalePageLayoutView="0" colorId="22" workbookViewId="0" topLeftCell="A1">
      <selection activeCell="C16" sqref="C16"/>
    </sheetView>
  </sheetViews>
  <sheetFormatPr defaultColWidth="9.140625" defaultRowHeight="12"/>
  <cols>
    <col min="1" max="1" width="43.57421875" style="2" customWidth="1"/>
    <col min="2" max="2" width="1.57421875" style="2" customWidth="1"/>
    <col min="3" max="3" width="12.57421875" style="2" customWidth="1"/>
    <col min="4" max="4" width="1.57421875" style="2" customWidth="1"/>
    <col min="5" max="5" width="12.57421875" style="2" customWidth="1"/>
    <col min="6" max="6" width="1.57421875" style="2" customWidth="1"/>
    <col min="7" max="7" width="12.57421875" style="2" customWidth="1"/>
    <col min="8" max="8" width="1.57421875" style="2" customWidth="1"/>
    <col min="9" max="9" width="12.57421875" style="2" customWidth="1"/>
    <col min="10" max="10" width="1.57421875" style="2" customWidth="1"/>
    <col min="11" max="11" width="12.57421875" style="2" customWidth="1"/>
    <col min="12" max="12" width="1.57421875" style="2" customWidth="1"/>
    <col min="13" max="13" width="12.57421875" style="2" customWidth="1"/>
    <col min="14" max="14" width="1.57421875" style="2" customWidth="1"/>
    <col min="15" max="15" width="12.57421875" style="2" customWidth="1"/>
    <col min="16" max="16" width="3.57421875" style="2" customWidth="1"/>
    <col min="17" max="17" width="8.57421875" style="2" customWidth="1"/>
    <col min="18" max="18" width="5.57421875" style="2" customWidth="1"/>
    <col min="19" max="19" width="8.57421875" style="2" customWidth="1"/>
    <col min="20" max="20" width="3.57421875" style="2" customWidth="1"/>
    <col min="21" max="16384" width="9.00390625" style="2" customWidth="1"/>
  </cols>
  <sheetData>
    <row r="1" spans="1:17" ht="12.75">
      <c r="A1" s="38"/>
      <c r="B1" s="14"/>
      <c r="C1" s="14"/>
      <c r="D1" s="14"/>
      <c r="E1" s="14"/>
      <c r="F1" s="14"/>
      <c r="G1" s="14"/>
      <c r="H1" s="14"/>
      <c r="I1" s="10"/>
      <c r="J1" s="10"/>
      <c r="K1" s="10"/>
      <c r="L1" s="10"/>
      <c r="M1" s="10"/>
      <c r="N1" s="10"/>
      <c r="O1" s="10"/>
      <c r="P1" s="10"/>
      <c r="Q1" s="10"/>
    </row>
    <row r="2" spans="1:21" s="3" customFormat="1" ht="10.5" customHeight="1">
      <c r="A2" s="38"/>
      <c r="B2" s="14"/>
      <c r="C2" s="14"/>
      <c r="D2" s="14"/>
      <c r="E2" s="14"/>
      <c r="F2" s="14"/>
      <c r="G2" s="14"/>
      <c r="H2" s="14"/>
      <c r="I2" s="11"/>
      <c r="J2" s="11"/>
      <c r="K2" s="11"/>
      <c r="L2" s="11"/>
      <c r="M2" s="11"/>
      <c r="N2" s="11"/>
      <c r="O2" s="11"/>
      <c r="P2" s="11"/>
      <c r="Q2" s="11"/>
      <c r="R2" s="33"/>
      <c r="S2" s="33"/>
      <c r="T2" s="33"/>
      <c r="U2" s="33"/>
    </row>
    <row r="3" spans="1:21" s="3" customFormat="1" ht="16.5" customHeight="1">
      <c r="A3" s="38"/>
      <c r="B3" s="15"/>
      <c r="C3" s="39" t="s">
        <v>36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9"/>
      <c r="Q3" s="12"/>
      <c r="R3" s="34"/>
      <c r="S3" s="34"/>
      <c r="T3" s="33"/>
      <c r="U3" s="33"/>
    </row>
    <row r="4" spans="1:21" s="3" customFormat="1" ht="8.25" customHeight="1">
      <c r="A4" s="38"/>
      <c r="B4" s="17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9"/>
      <c r="Q4" s="12"/>
      <c r="R4" s="34"/>
      <c r="S4" s="34"/>
      <c r="T4" s="33"/>
      <c r="U4" s="33"/>
    </row>
    <row r="5" spans="1:21" s="3" customFormat="1" ht="16.5">
      <c r="A5" s="38"/>
      <c r="B5" s="15"/>
      <c r="C5" s="39" t="s">
        <v>37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12"/>
      <c r="Q5" s="12"/>
      <c r="R5" s="34"/>
      <c r="S5" s="34"/>
      <c r="T5" s="33"/>
      <c r="U5" s="33"/>
    </row>
    <row r="6" spans="1:21" s="3" customFormat="1" ht="16.5">
      <c r="A6" s="38"/>
      <c r="B6" s="15"/>
      <c r="C6" s="39" t="s">
        <v>38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12"/>
      <c r="Q6" s="12"/>
      <c r="R6" s="34"/>
      <c r="S6" s="34"/>
      <c r="T6" s="33"/>
      <c r="U6" s="33"/>
    </row>
    <row r="7" spans="1:21" s="3" customFormat="1" ht="10.5" customHeight="1">
      <c r="A7" s="38"/>
      <c r="B7" s="15"/>
      <c r="C7" s="15"/>
      <c r="D7" s="15"/>
      <c r="E7" s="15"/>
      <c r="F7" s="15"/>
      <c r="G7" s="15"/>
      <c r="H7" s="14"/>
      <c r="I7" s="8"/>
      <c r="J7" s="8"/>
      <c r="K7" s="8"/>
      <c r="L7" s="8"/>
      <c r="M7" s="8"/>
      <c r="N7" s="8"/>
      <c r="O7" s="8"/>
      <c r="P7" s="12"/>
      <c r="Q7" s="12"/>
      <c r="R7" s="34"/>
      <c r="S7" s="34"/>
      <c r="T7" s="33"/>
      <c r="U7" s="33"/>
    </row>
    <row r="8" spans="1:19" ht="12.75">
      <c r="A8" s="38"/>
      <c r="B8" s="16"/>
      <c r="C8" s="16"/>
      <c r="D8" s="16"/>
      <c r="E8" s="16"/>
      <c r="F8" s="16"/>
      <c r="G8" s="16"/>
      <c r="H8" s="14"/>
      <c r="I8" s="13"/>
      <c r="J8" s="13"/>
      <c r="K8" s="13"/>
      <c r="L8" s="13"/>
      <c r="M8" s="13"/>
      <c r="N8" s="13"/>
      <c r="O8" s="13"/>
      <c r="P8" s="7"/>
      <c r="Q8" s="7"/>
      <c r="R8" s="1"/>
      <c r="S8" s="1"/>
    </row>
    <row r="9" spans="1:19" ht="1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/>
      <c r="Q9" s="1"/>
      <c r="R9" s="1"/>
      <c r="S9" s="1"/>
    </row>
    <row r="10" spans="1:19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1"/>
      <c r="Q10" s="1"/>
      <c r="R10" s="1"/>
      <c r="S10" s="1"/>
    </row>
    <row r="11" spans="1:19" ht="13.5">
      <c r="A11" s="20"/>
      <c r="B11" s="20"/>
      <c r="C11" s="22" t="s">
        <v>2</v>
      </c>
      <c r="D11" s="23"/>
      <c r="E11" s="22" t="s">
        <v>3</v>
      </c>
      <c r="F11" s="23"/>
      <c r="G11" s="22" t="s">
        <v>4</v>
      </c>
      <c r="H11" s="23"/>
      <c r="I11" s="22" t="s">
        <v>5</v>
      </c>
      <c r="J11" s="23"/>
      <c r="K11" s="22" t="s">
        <v>6</v>
      </c>
      <c r="L11" s="23"/>
      <c r="M11" s="22" t="s">
        <v>7</v>
      </c>
      <c r="N11" s="23"/>
      <c r="O11" s="22" t="s">
        <v>8</v>
      </c>
      <c r="P11" s="1"/>
      <c r="Q11" s="1"/>
      <c r="R11" s="1"/>
      <c r="S11" s="1"/>
    </row>
    <row r="12" spans="1:19" s="6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5"/>
      <c r="Q12" s="5"/>
      <c r="R12" s="5"/>
      <c r="S12" s="5"/>
    </row>
    <row r="13" spans="1:19" s="6" customFormat="1" ht="13.5" customHeight="1">
      <c r="A13" s="18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5"/>
      <c r="Q13" s="5"/>
      <c r="R13" s="5"/>
      <c r="S13" s="5"/>
    </row>
    <row r="14" spans="1:19" s="6" customFormat="1" ht="13.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5"/>
      <c r="Q14" s="5"/>
      <c r="R14" s="5"/>
      <c r="S14" s="5"/>
    </row>
    <row r="15" spans="1:19" s="6" customFormat="1" ht="13.5" customHeight="1">
      <c r="A15" s="18" t="s">
        <v>9</v>
      </c>
      <c r="B15" s="24" t="s">
        <v>10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5"/>
      <c r="Q15" s="5"/>
      <c r="R15" s="5"/>
      <c r="S15" s="5"/>
    </row>
    <row r="16" spans="1:19" s="6" customFormat="1" ht="13.5" customHeight="1">
      <c r="A16" s="18" t="s">
        <v>27</v>
      </c>
      <c r="B16" s="24" t="s">
        <v>10</v>
      </c>
      <c r="C16" s="37">
        <f aca="true" t="shared" si="0" ref="C16:C30">IF(SUM(E16:O16)=0,"         --",SUM(E16:O16))</f>
        <v>122342</v>
      </c>
      <c r="D16" s="18"/>
      <c r="E16" s="25">
        <v>64570</v>
      </c>
      <c r="F16" s="18"/>
      <c r="G16" s="25">
        <v>26083</v>
      </c>
      <c r="H16" s="18"/>
      <c r="I16" s="25">
        <v>8279</v>
      </c>
      <c r="J16" s="18"/>
      <c r="K16" s="25">
        <v>8774</v>
      </c>
      <c r="L16" s="18"/>
      <c r="M16" s="26">
        <v>14636</v>
      </c>
      <c r="N16" s="18"/>
      <c r="O16" s="26">
        <v>0</v>
      </c>
      <c r="P16" s="5"/>
      <c r="Q16" s="5"/>
      <c r="R16" s="5"/>
      <c r="S16" s="5"/>
    </row>
    <row r="17" spans="1:19" s="6" customFormat="1" ht="13.5" customHeight="1">
      <c r="A17" s="18" t="s">
        <v>12</v>
      </c>
      <c r="B17" s="24" t="s">
        <v>10</v>
      </c>
      <c r="C17" s="18">
        <f t="shared" si="0"/>
        <v>441481</v>
      </c>
      <c r="D17" s="18"/>
      <c r="E17" s="18">
        <v>323079</v>
      </c>
      <c r="F17" s="18"/>
      <c r="G17" s="18">
        <v>57381</v>
      </c>
      <c r="H17" s="18"/>
      <c r="I17" s="18">
        <v>7844</v>
      </c>
      <c r="J17" s="18"/>
      <c r="K17" s="18">
        <v>26959</v>
      </c>
      <c r="L17" s="18"/>
      <c r="M17" s="18">
        <v>26218</v>
      </c>
      <c r="N17" s="18"/>
      <c r="O17" s="18">
        <v>0</v>
      </c>
      <c r="P17" s="5"/>
      <c r="Q17" s="5"/>
      <c r="R17" s="5"/>
      <c r="S17" s="5"/>
    </row>
    <row r="18" spans="1:19" s="6" customFormat="1" ht="13.5" customHeight="1">
      <c r="A18" s="18" t="s">
        <v>25</v>
      </c>
      <c r="B18" s="24"/>
      <c r="C18" s="18">
        <f t="shared" si="0"/>
        <v>476554</v>
      </c>
      <c r="D18" s="18"/>
      <c r="E18" s="18">
        <v>78013</v>
      </c>
      <c r="F18" s="18"/>
      <c r="G18" s="18">
        <v>1439</v>
      </c>
      <c r="H18" s="18"/>
      <c r="I18" s="18">
        <v>19481</v>
      </c>
      <c r="J18" s="18"/>
      <c r="K18" s="18">
        <v>0</v>
      </c>
      <c r="L18" s="18"/>
      <c r="M18" s="18">
        <v>377621</v>
      </c>
      <c r="N18" s="18"/>
      <c r="O18" s="18">
        <v>0</v>
      </c>
      <c r="P18" s="5"/>
      <c r="Q18" s="5"/>
      <c r="R18" s="5"/>
      <c r="S18" s="5"/>
    </row>
    <row r="19" spans="1:19" s="6" customFormat="1" ht="13.5" customHeight="1">
      <c r="A19" s="18" t="s">
        <v>28</v>
      </c>
      <c r="B19" s="24" t="s">
        <v>10</v>
      </c>
      <c r="C19" s="18">
        <f t="shared" si="0"/>
        <v>82801</v>
      </c>
      <c r="D19" s="18"/>
      <c r="E19" s="18">
        <v>56965</v>
      </c>
      <c r="F19" s="18"/>
      <c r="G19" s="18">
        <v>6240</v>
      </c>
      <c r="H19" s="18"/>
      <c r="I19" s="18">
        <v>14225</v>
      </c>
      <c r="J19" s="18"/>
      <c r="K19" s="18">
        <v>741</v>
      </c>
      <c r="L19" s="18"/>
      <c r="M19" s="18">
        <v>4630</v>
      </c>
      <c r="N19" s="18"/>
      <c r="O19" s="18">
        <v>0</v>
      </c>
      <c r="P19" s="5"/>
      <c r="Q19" s="5"/>
      <c r="R19" s="5"/>
      <c r="S19" s="5"/>
    </row>
    <row r="20" spans="1:19" s="6" customFormat="1" ht="13.5" customHeight="1">
      <c r="A20" s="18" t="s">
        <v>34</v>
      </c>
      <c r="B20" s="24"/>
      <c r="C20" s="18">
        <f t="shared" si="0"/>
        <v>157779</v>
      </c>
      <c r="D20" s="18"/>
      <c r="E20" s="18">
        <v>112500</v>
      </c>
      <c r="F20" s="18"/>
      <c r="G20" s="18">
        <v>0</v>
      </c>
      <c r="H20" s="18"/>
      <c r="I20" s="18">
        <v>28093</v>
      </c>
      <c r="J20" s="18"/>
      <c r="K20" s="18">
        <v>13770</v>
      </c>
      <c r="L20" s="18"/>
      <c r="M20" s="18">
        <v>3416</v>
      </c>
      <c r="N20" s="18"/>
      <c r="O20" s="18">
        <v>0</v>
      </c>
      <c r="P20" s="5"/>
      <c r="Q20" s="5"/>
      <c r="R20" s="5"/>
      <c r="S20" s="5"/>
    </row>
    <row r="21" spans="1:19" s="6" customFormat="1" ht="13.5" customHeight="1">
      <c r="A21" s="18" t="s">
        <v>29</v>
      </c>
      <c r="B21" s="24" t="s">
        <v>10</v>
      </c>
      <c r="C21" s="18">
        <f t="shared" si="0"/>
        <v>184</v>
      </c>
      <c r="D21" s="18"/>
      <c r="E21" s="18">
        <v>0</v>
      </c>
      <c r="F21" s="18"/>
      <c r="G21" s="18">
        <v>0</v>
      </c>
      <c r="H21" s="18"/>
      <c r="I21" s="18">
        <v>0</v>
      </c>
      <c r="J21" s="18"/>
      <c r="K21" s="18">
        <v>0</v>
      </c>
      <c r="L21" s="18"/>
      <c r="M21" s="18">
        <v>184</v>
      </c>
      <c r="N21" s="18"/>
      <c r="O21" s="18">
        <v>0</v>
      </c>
      <c r="P21" s="5"/>
      <c r="Q21" s="5"/>
      <c r="R21" s="5"/>
      <c r="S21" s="5"/>
    </row>
    <row r="22" spans="1:19" s="6" customFormat="1" ht="13.5" customHeight="1">
      <c r="A22" s="18" t="s">
        <v>13</v>
      </c>
      <c r="B22" s="24" t="s">
        <v>10</v>
      </c>
      <c r="C22" s="18">
        <f t="shared" si="0"/>
        <v>37263</v>
      </c>
      <c r="D22" s="18"/>
      <c r="E22" s="18">
        <v>0</v>
      </c>
      <c r="F22" s="18"/>
      <c r="G22" s="18">
        <v>0</v>
      </c>
      <c r="H22" s="18"/>
      <c r="I22" s="18">
        <v>0</v>
      </c>
      <c r="J22" s="18"/>
      <c r="K22" s="18">
        <v>0</v>
      </c>
      <c r="L22" s="18"/>
      <c r="M22" s="18">
        <v>37263</v>
      </c>
      <c r="N22" s="18"/>
      <c r="O22" s="18">
        <v>0</v>
      </c>
      <c r="P22" s="5"/>
      <c r="Q22" s="5"/>
      <c r="R22" s="5"/>
      <c r="S22" s="5"/>
    </row>
    <row r="23" spans="1:19" s="6" customFormat="1" ht="13.5" customHeight="1">
      <c r="A23" s="18" t="s">
        <v>30</v>
      </c>
      <c r="B23" s="24" t="s">
        <v>10</v>
      </c>
      <c r="C23" s="18">
        <f t="shared" si="0"/>
        <v>6316699</v>
      </c>
      <c r="D23" s="18"/>
      <c r="E23" s="18">
        <v>6325</v>
      </c>
      <c r="F23" s="18"/>
      <c r="G23" s="18">
        <v>0</v>
      </c>
      <c r="H23" s="18"/>
      <c r="I23" s="18">
        <v>1579</v>
      </c>
      <c r="J23" s="18"/>
      <c r="K23" s="18">
        <v>83</v>
      </c>
      <c r="L23" s="18"/>
      <c r="M23" s="18">
        <v>6308712</v>
      </c>
      <c r="N23" s="18"/>
      <c r="O23" s="18">
        <v>0</v>
      </c>
      <c r="P23" s="5"/>
      <c r="Q23" s="5"/>
      <c r="R23" s="5"/>
      <c r="S23" s="5"/>
    </row>
    <row r="24" spans="1:19" s="6" customFormat="1" ht="13.5" customHeight="1">
      <c r="A24" s="18" t="s">
        <v>14</v>
      </c>
      <c r="B24" s="24" t="s">
        <v>10</v>
      </c>
      <c r="C24" s="18">
        <f t="shared" si="0"/>
        <v>63314</v>
      </c>
      <c r="D24" s="18"/>
      <c r="E24" s="18">
        <v>37018</v>
      </c>
      <c r="F24" s="18"/>
      <c r="G24" s="18">
        <v>3120</v>
      </c>
      <c r="H24" s="18"/>
      <c r="I24" s="18">
        <v>9244</v>
      </c>
      <c r="J24" s="18"/>
      <c r="K24" s="18">
        <v>0</v>
      </c>
      <c r="L24" s="18"/>
      <c r="M24" s="18">
        <v>13932</v>
      </c>
      <c r="N24" s="18"/>
      <c r="O24" s="18">
        <v>0</v>
      </c>
      <c r="P24" s="5"/>
      <c r="Q24" s="5"/>
      <c r="R24" s="5"/>
      <c r="S24" s="5"/>
    </row>
    <row r="25" spans="1:19" s="6" customFormat="1" ht="13.5" customHeight="1">
      <c r="A25" s="18" t="s">
        <v>26</v>
      </c>
      <c r="B25" s="24" t="s">
        <v>10</v>
      </c>
      <c r="C25" s="18">
        <f t="shared" si="0"/>
        <v>216</v>
      </c>
      <c r="D25" s="18"/>
      <c r="E25" s="18">
        <v>0</v>
      </c>
      <c r="F25" s="18"/>
      <c r="G25" s="18">
        <v>0</v>
      </c>
      <c r="H25" s="18"/>
      <c r="I25" s="18">
        <v>0</v>
      </c>
      <c r="J25" s="18"/>
      <c r="K25" s="18">
        <v>0</v>
      </c>
      <c r="L25" s="18"/>
      <c r="M25" s="18">
        <v>216</v>
      </c>
      <c r="N25" s="18"/>
      <c r="O25" s="18">
        <v>0</v>
      </c>
      <c r="P25" s="5"/>
      <c r="Q25" s="5"/>
      <c r="R25" s="5"/>
      <c r="S25" s="5"/>
    </row>
    <row r="26" spans="1:19" s="6" customFormat="1" ht="13.5" customHeight="1">
      <c r="A26" s="18" t="s">
        <v>35</v>
      </c>
      <c r="B26" s="24"/>
      <c r="C26" s="18">
        <f t="shared" si="0"/>
        <v>1806702</v>
      </c>
      <c r="D26" s="18"/>
      <c r="E26" s="18">
        <v>1392953</v>
      </c>
      <c r="F26" s="18"/>
      <c r="G26" s="18">
        <v>13399</v>
      </c>
      <c r="H26" s="18"/>
      <c r="I26" s="18">
        <v>353494</v>
      </c>
      <c r="J26" s="18"/>
      <c r="K26" s="18">
        <v>27215</v>
      </c>
      <c r="L26" s="18"/>
      <c r="M26" s="18">
        <v>19641</v>
      </c>
      <c r="N26" s="18"/>
      <c r="O26" s="18">
        <v>0</v>
      </c>
      <c r="P26" s="5"/>
      <c r="Q26" s="5"/>
      <c r="R26" s="5"/>
      <c r="S26" s="5"/>
    </row>
    <row r="27" spans="1:19" s="6" customFormat="1" ht="13.5" customHeight="1">
      <c r="A27" s="18" t="s">
        <v>15</v>
      </c>
      <c r="B27" s="24" t="s">
        <v>10</v>
      </c>
      <c r="C27" s="18">
        <f t="shared" si="0"/>
        <v>60000</v>
      </c>
      <c r="D27" s="18"/>
      <c r="E27" s="18">
        <v>0</v>
      </c>
      <c r="F27" s="18"/>
      <c r="G27" s="18">
        <v>0</v>
      </c>
      <c r="H27" s="18"/>
      <c r="I27" s="18">
        <v>0</v>
      </c>
      <c r="J27" s="18"/>
      <c r="K27" s="18">
        <v>0</v>
      </c>
      <c r="L27" s="18"/>
      <c r="M27" s="18">
        <v>60000</v>
      </c>
      <c r="N27" s="18"/>
      <c r="O27" s="18">
        <v>0</v>
      </c>
      <c r="P27" s="5"/>
      <c r="Q27" s="5"/>
      <c r="R27" s="5"/>
      <c r="S27" s="5"/>
    </row>
    <row r="28" spans="1:19" s="6" customFormat="1" ht="13.5" customHeight="1">
      <c r="A28" s="18" t="s">
        <v>16</v>
      </c>
      <c r="B28" s="24" t="s">
        <v>10</v>
      </c>
      <c r="C28" s="18">
        <f t="shared" si="0"/>
        <v>1233</v>
      </c>
      <c r="D28" s="18"/>
      <c r="E28" s="18">
        <v>0</v>
      </c>
      <c r="F28" s="18"/>
      <c r="G28" s="18">
        <v>0</v>
      </c>
      <c r="H28" s="18"/>
      <c r="I28" s="18">
        <v>0</v>
      </c>
      <c r="J28" s="18"/>
      <c r="K28" s="18">
        <v>0</v>
      </c>
      <c r="L28" s="18"/>
      <c r="M28" s="18">
        <v>1233</v>
      </c>
      <c r="N28" s="18"/>
      <c r="O28" s="18">
        <v>0</v>
      </c>
      <c r="P28" s="5"/>
      <c r="Q28" s="5"/>
      <c r="R28" s="5"/>
      <c r="S28" s="5"/>
    </row>
    <row r="29" spans="1:19" s="6" customFormat="1" ht="13.5" customHeight="1">
      <c r="A29" s="18" t="s">
        <v>17</v>
      </c>
      <c r="B29" s="24"/>
      <c r="C29" s="18">
        <f t="shared" si="0"/>
        <v>400</v>
      </c>
      <c r="D29" s="18"/>
      <c r="E29" s="18">
        <v>0</v>
      </c>
      <c r="F29" s="18"/>
      <c r="G29" s="18">
        <v>0</v>
      </c>
      <c r="H29" s="18"/>
      <c r="I29" s="18">
        <v>0</v>
      </c>
      <c r="J29" s="18"/>
      <c r="K29" s="18">
        <v>0</v>
      </c>
      <c r="L29" s="18"/>
      <c r="M29" s="18">
        <v>400</v>
      </c>
      <c r="N29" s="18"/>
      <c r="O29" s="18">
        <v>0</v>
      </c>
      <c r="P29" s="5"/>
      <c r="Q29" s="5"/>
      <c r="R29" s="5"/>
      <c r="S29" s="5"/>
    </row>
    <row r="30" spans="1:19" s="6" customFormat="1" ht="13.5" customHeight="1">
      <c r="A30" s="18" t="s">
        <v>31</v>
      </c>
      <c r="B30" s="24" t="s">
        <v>10</v>
      </c>
      <c r="C30" s="18">
        <f t="shared" si="0"/>
        <v>20000</v>
      </c>
      <c r="D30" s="18"/>
      <c r="E30" s="18">
        <v>0</v>
      </c>
      <c r="F30" s="18"/>
      <c r="G30" s="18">
        <v>0</v>
      </c>
      <c r="H30" s="18"/>
      <c r="I30" s="18">
        <v>0</v>
      </c>
      <c r="J30" s="18"/>
      <c r="K30" s="18">
        <v>0</v>
      </c>
      <c r="L30" s="18"/>
      <c r="M30" s="18">
        <v>20000</v>
      </c>
      <c r="N30" s="18"/>
      <c r="O30" s="18">
        <v>0</v>
      </c>
      <c r="P30" s="5"/>
      <c r="Q30" s="5"/>
      <c r="R30" s="5"/>
      <c r="S30" s="5"/>
    </row>
    <row r="31" spans="1:19" s="6" customFormat="1" ht="13.5" customHeight="1">
      <c r="A31" s="18"/>
      <c r="B31" s="24"/>
      <c r="C31" s="27"/>
      <c r="D31" s="18"/>
      <c r="E31" s="27"/>
      <c r="F31" s="18"/>
      <c r="G31" s="27"/>
      <c r="H31" s="18"/>
      <c r="I31" s="27"/>
      <c r="J31" s="18"/>
      <c r="K31" s="27"/>
      <c r="L31" s="18"/>
      <c r="M31" s="27"/>
      <c r="N31" s="18"/>
      <c r="O31" s="27"/>
      <c r="P31" s="5"/>
      <c r="Q31" s="5"/>
      <c r="R31" s="5"/>
      <c r="S31" s="5"/>
    </row>
    <row r="32" spans="1:19" s="6" customFormat="1" ht="13.5" customHeight="1">
      <c r="A32" s="18" t="s">
        <v>18</v>
      </c>
      <c r="B32" s="24" t="s">
        <v>10</v>
      </c>
      <c r="C32" s="28">
        <f>SUM(C16:C31)</f>
        <v>9586968</v>
      </c>
      <c r="D32" s="18"/>
      <c r="E32" s="28">
        <f>SUM(E16:E30)</f>
        <v>2071423</v>
      </c>
      <c r="F32" s="18"/>
      <c r="G32" s="28">
        <f>SUM(G16:G30)</f>
        <v>107662</v>
      </c>
      <c r="H32" s="18"/>
      <c r="I32" s="28">
        <f>SUM(I16:I30)</f>
        <v>442239</v>
      </c>
      <c r="J32" s="18"/>
      <c r="K32" s="28">
        <f>SUM(K16:K30)</f>
        <v>77542</v>
      </c>
      <c r="L32" s="18"/>
      <c r="M32" s="28">
        <f>SUM(M16:M30)</f>
        <v>6888102</v>
      </c>
      <c r="N32" s="18"/>
      <c r="O32" s="28">
        <f>SUM(O16:O30)</f>
        <v>0</v>
      </c>
      <c r="P32" s="5"/>
      <c r="Q32" s="5" t="s">
        <v>11</v>
      </c>
      <c r="R32" s="5"/>
      <c r="S32" s="5"/>
    </row>
    <row r="33" spans="1:19" s="6" customFormat="1" ht="13.5" customHeight="1">
      <c r="A33" s="18"/>
      <c r="B33" s="24" t="s">
        <v>10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5"/>
      <c r="Q33" s="5"/>
      <c r="R33" s="5"/>
      <c r="S33" s="5"/>
    </row>
    <row r="34" spans="1:19" s="6" customFormat="1" ht="13.5" customHeight="1">
      <c r="A34" s="18" t="s">
        <v>23</v>
      </c>
      <c r="B34" s="24" t="s">
        <v>10</v>
      </c>
      <c r="C34" s="18"/>
      <c r="D34" s="18"/>
      <c r="E34" s="18" t="s">
        <v>10</v>
      </c>
      <c r="F34" s="18"/>
      <c r="G34" s="18" t="s">
        <v>10</v>
      </c>
      <c r="H34" s="18" t="s">
        <v>10</v>
      </c>
      <c r="I34" s="18" t="s">
        <v>10</v>
      </c>
      <c r="J34" s="18" t="s">
        <v>10</v>
      </c>
      <c r="K34" s="18" t="s">
        <v>10</v>
      </c>
      <c r="L34" s="18" t="s">
        <v>10</v>
      </c>
      <c r="M34" s="18" t="s">
        <v>10</v>
      </c>
      <c r="N34" s="18" t="s">
        <v>10</v>
      </c>
      <c r="O34" s="18" t="s">
        <v>10</v>
      </c>
      <c r="P34" s="5"/>
      <c r="Q34" s="5"/>
      <c r="R34" s="5"/>
      <c r="S34" s="5"/>
    </row>
    <row r="35" spans="1:19" s="6" customFormat="1" ht="13.5" customHeight="1">
      <c r="A35" s="18" t="s">
        <v>19</v>
      </c>
      <c r="B35" s="24" t="s">
        <v>10</v>
      </c>
      <c r="C35" s="18">
        <f>IF(SUM(E35:O35)=0,"         --",SUM(E35:O35))</f>
        <v>22080</v>
      </c>
      <c r="D35" s="18"/>
      <c r="E35" s="18">
        <v>0</v>
      </c>
      <c r="F35" s="18"/>
      <c r="G35" s="18">
        <v>0</v>
      </c>
      <c r="H35" s="18"/>
      <c r="I35" s="18">
        <v>0</v>
      </c>
      <c r="J35" s="18"/>
      <c r="K35" s="18">
        <v>0</v>
      </c>
      <c r="L35" s="18"/>
      <c r="M35" s="18">
        <v>22080</v>
      </c>
      <c r="N35" s="18"/>
      <c r="O35" s="18">
        <v>0</v>
      </c>
      <c r="P35" s="5"/>
      <c r="Q35" s="5"/>
      <c r="R35" s="5"/>
      <c r="S35" s="5"/>
    </row>
    <row r="36" spans="1:19" s="6" customFormat="1" ht="13.5" customHeight="1">
      <c r="A36" s="18" t="s">
        <v>20</v>
      </c>
      <c r="B36" s="24" t="s">
        <v>10</v>
      </c>
      <c r="C36" s="18">
        <f>IF(SUM(E36:O36)=0,"         --",SUM(E36:O36))</f>
        <v>19573</v>
      </c>
      <c r="D36" s="18"/>
      <c r="E36" s="18">
        <v>0</v>
      </c>
      <c r="F36" s="18"/>
      <c r="G36" s="18">
        <v>0</v>
      </c>
      <c r="H36" s="18"/>
      <c r="I36" s="18">
        <v>0</v>
      </c>
      <c r="J36" s="18"/>
      <c r="K36" s="18">
        <v>0</v>
      </c>
      <c r="L36" s="18"/>
      <c r="M36" s="18">
        <v>19573</v>
      </c>
      <c r="N36" s="18"/>
      <c r="O36" s="18">
        <v>0</v>
      </c>
      <c r="P36" s="5"/>
      <c r="Q36" s="5"/>
      <c r="R36" s="5"/>
      <c r="S36" s="5"/>
    </row>
    <row r="37" spans="1:19" s="6" customFormat="1" ht="13.5" customHeight="1">
      <c r="A37" s="18" t="s">
        <v>21</v>
      </c>
      <c r="B37" s="24" t="s">
        <v>10</v>
      </c>
      <c r="C37" s="18">
        <f>IF(SUM(E37:O37)=0,"         --",SUM(E37:O37))</f>
        <v>32152</v>
      </c>
      <c r="D37" s="18"/>
      <c r="E37" s="19">
        <v>0</v>
      </c>
      <c r="F37" s="18"/>
      <c r="G37" s="19">
        <v>0</v>
      </c>
      <c r="H37" s="18"/>
      <c r="I37" s="19">
        <v>0</v>
      </c>
      <c r="J37" s="18"/>
      <c r="K37" s="19">
        <v>0</v>
      </c>
      <c r="L37" s="18"/>
      <c r="M37" s="19">
        <v>32152</v>
      </c>
      <c r="N37" s="18"/>
      <c r="O37" s="19">
        <v>0</v>
      </c>
      <c r="P37" s="5"/>
      <c r="Q37" s="5"/>
      <c r="R37" s="5"/>
      <c r="S37" s="5"/>
    </row>
    <row r="38" spans="1:19" s="6" customFormat="1" ht="13.5" customHeight="1">
      <c r="A38" s="18"/>
      <c r="B38" s="24"/>
      <c r="C38" s="27"/>
      <c r="D38" s="18"/>
      <c r="E38" s="27"/>
      <c r="F38" s="18"/>
      <c r="G38" s="27"/>
      <c r="H38" s="18"/>
      <c r="I38" s="27"/>
      <c r="J38" s="18"/>
      <c r="K38" s="27"/>
      <c r="L38" s="18"/>
      <c r="M38" s="27"/>
      <c r="N38" s="18"/>
      <c r="O38" s="27"/>
      <c r="P38" s="5"/>
      <c r="Q38" s="5"/>
      <c r="R38" s="5"/>
      <c r="S38" s="5"/>
    </row>
    <row r="39" spans="1:19" s="6" customFormat="1" ht="13.5" customHeight="1">
      <c r="A39" s="18" t="s">
        <v>22</v>
      </c>
      <c r="B39" s="24" t="s">
        <v>10</v>
      </c>
      <c r="C39" s="28">
        <f>SUM(E39:O39)</f>
        <v>73805</v>
      </c>
      <c r="D39" s="18"/>
      <c r="E39" s="28">
        <f>SUM(E35:E37)</f>
        <v>0</v>
      </c>
      <c r="F39" s="18"/>
      <c r="G39" s="28">
        <f>SUM(G35:G37)</f>
        <v>0</v>
      </c>
      <c r="H39" s="18"/>
      <c r="I39" s="28">
        <f>SUM(I35:I37)</f>
        <v>0</v>
      </c>
      <c r="J39" s="18"/>
      <c r="K39" s="28">
        <f>SUM(K35:K37)</f>
        <v>0</v>
      </c>
      <c r="L39" s="18"/>
      <c r="M39" s="28">
        <f>SUM(M35:M37)</f>
        <v>73805</v>
      </c>
      <c r="N39" s="18"/>
      <c r="O39" s="28">
        <f>SUM(O35:O37)</f>
        <v>0</v>
      </c>
      <c r="P39" s="5"/>
      <c r="Q39" s="5"/>
      <c r="R39" s="5"/>
      <c r="S39" s="5"/>
    </row>
    <row r="40" spans="1:19" s="6" customFormat="1" ht="13.5" customHeight="1">
      <c r="A40" s="18"/>
      <c r="B40" s="24" t="s">
        <v>10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5"/>
      <c r="Q40" s="5"/>
      <c r="R40" s="5"/>
      <c r="S40" s="5"/>
    </row>
    <row r="41" spans="1:19" s="6" customFormat="1" ht="13.5" customHeight="1">
      <c r="A41" s="18" t="s">
        <v>32</v>
      </c>
      <c r="B41" s="24" t="s">
        <v>10</v>
      </c>
      <c r="C41" s="29">
        <f>SUM(E41:O41)</f>
        <v>9660773</v>
      </c>
      <c r="D41" s="18"/>
      <c r="E41" s="29">
        <f>E32+E39</f>
        <v>2071423</v>
      </c>
      <c r="F41" s="18"/>
      <c r="G41" s="29">
        <f>G32+G39</f>
        <v>107662</v>
      </c>
      <c r="H41" s="18"/>
      <c r="I41" s="29">
        <f>I32+I39</f>
        <v>442239</v>
      </c>
      <c r="J41" s="18"/>
      <c r="K41" s="29">
        <f>K32+K39</f>
        <v>77542</v>
      </c>
      <c r="L41" s="18"/>
      <c r="M41" s="29">
        <f>M32+M39</f>
        <v>6961907</v>
      </c>
      <c r="N41" s="18"/>
      <c r="O41" s="29">
        <f>O32+O39</f>
        <v>0</v>
      </c>
      <c r="P41" s="5"/>
      <c r="Q41" s="5"/>
      <c r="R41" s="5"/>
      <c r="S41" s="5"/>
    </row>
    <row r="42" spans="1:19" s="6" customFormat="1" ht="13.5">
      <c r="A42" s="18"/>
      <c r="B42" s="18"/>
      <c r="C42" s="18"/>
      <c r="D42" s="18"/>
      <c r="E42" s="18"/>
      <c r="F42" s="18"/>
      <c r="G42" s="18"/>
      <c r="H42" s="18"/>
      <c r="I42" s="30"/>
      <c r="J42" s="18"/>
      <c r="K42" s="18"/>
      <c r="L42" s="18"/>
      <c r="M42" s="18"/>
      <c r="N42" s="18"/>
      <c r="O42" s="18"/>
      <c r="P42" s="5"/>
      <c r="Q42" s="5"/>
      <c r="R42" s="5"/>
      <c r="S42" s="5"/>
    </row>
    <row r="43" spans="1:19" s="6" customFormat="1" ht="14.25" thickBot="1">
      <c r="A43" s="18" t="s">
        <v>33</v>
      </c>
      <c r="B43" s="18"/>
      <c r="C43" s="31">
        <f>SUM(E43:O43)</f>
        <v>9660773</v>
      </c>
      <c r="D43" s="18"/>
      <c r="E43" s="31">
        <f>E41</f>
        <v>2071423</v>
      </c>
      <c r="F43" s="32"/>
      <c r="G43" s="31">
        <f>G41</f>
        <v>107662</v>
      </c>
      <c r="H43" s="32"/>
      <c r="I43" s="31">
        <f>I41</f>
        <v>442239</v>
      </c>
      <c r="J43" s="32"/>
      <c r="K43" s="31">
        <f>K41</f>
        <v>77542</v>
      </c>
      <c r="L43" s="32"/>
      <c r="M43" s="31">
        <f>M41</f>
        <v>6961907</v>
      </c>
      <c r="N43" s="32"/>
      <c r="O43" s="31">
        <f>O41</f>
        <v>0</v>
      </c>
      <c r="P43" s="5"/>
      <c r="Q43" s="5"/>
      <c r="R43" s="5"/>
      <c r="S43" s="5"/>
    </row>
    <row r="44" spans="1:19" s="36" customFormat="1" ht="12.75" thickTop="1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spans="1:19" s="6" customFormat="1" ht="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</sheetData>
  <sheetProtection/>
  <mergeCells count="4">
    <mergeCell ref="A1:A8"/>
    <mergeCell ref="C3:O4"/>
    <mergeCell ref="C5:O5"/>
    <mergeCell ref="C6:O6"/>
  </mergeCells>
  <conditionalFormatting sqref="A44:IV44">
    <cfRule type="expression" priority="2" dxfId="1" stopIfTrue="1">
      <formula>MOD(ROW(),2)=0</formula>
    </cfRule>
  </conditionalFormatting>
  <conditionalFormatting sqref="A12:IV43">
    <cfRule type="expression" priority="1" dxfId="0" stopIfTrue="1">
      <formula>MOD(ROW(),2)=1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r:id="rId2"/>
  <headerFooter alignWithMargins="0"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ejudson</cp:lastModifiedBy>
  <cp:lastPrinted>2010-10-07T19:08:05Z</cp:lastPrinted>
  <dcterms:modified xsi:type="dcterms:W3CDTF">2010-10-07T19:08:07Z</dcterms:modified>
  <cp:category/>
  <cp:version/>
  <cp:contentType/>
  <cp:contentStatus/>
</cp:coreProperties>
</file>