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65" windowHeight="6465" activeTab="0"/>
  </bookViews>
  <sheets>
    <sheet name="Analysis C-2A" sheetId="1" r:id="rId1"/>
  </sheets>
  <definedNames>
    <definedName name="_xlnm.Print_Area" localSheetId="0">'Analysis C-2A'!$A$1:$O$97</definedName>
    <definedName name="_xlnm.Print_Titles" localSheetId="0">'Analysis C-2A'!$1:$12</definedName>
  </definedNames>
  <calcPr fullCalcOnLoad="1"/>
</workbook>
</file>

<file path=xl/sharedStrings.xml><?xml version="1.0" encoding="utf-8"?>
<sst xmlns="http://schemas.openxmlformats.org/spreadsheetml/2006/main" count="126" uniqueCount="77">
  <si>
    <t>Related</t>
  </si>
  <si>
    <t>Supplies</t>
  </si>
  <si>
    <t>Total</t>
  </si>
  <si>
    <t>Salaries</t>
  </si>
  <si>
    <t>Wages</t>
  </si>
  <si>
    <t>Benefits</t>
  </si>
  <si>
    <t>Travel</t>
  </si>
  <si>
    <t>&amp; Expense</t>
  </si>
  <si>
    <t>Equipment</t>
  </si>
  <si>
    <t>Educational and general:</t>
  </si>
  <si>
    <t xml:space="preserve"> </t>
  </si>
  <si>
    <t xml:space="preserve">    </t>
  </si>
  <si>
    <t xml:space="preserve">          Total expenditures and transfers</t>
  </si>
  <si>
    <t xml:space="preserve">        Total instruction</t>
  </si>
  <si>
    <t xml:space="preserve">      Total arts and sciences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</si>
  <si>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</si>
  <si>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</si>
  <si>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</si>
  <si>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</si>
  <si>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Subtotal institutional support</t>
  </si>
  <si>
    <t xml:space="preserve"> Instruction--</t>
  </si>
  <si>
    <t xml:space="preserve">   Arts and sciences-</t>
  </si>
  <si>
    <t xml:space="preserve">    Behavioral and social sciences</t>
  </si>
  <si>
    <t xml:space="preserve">    Biological sciences</t>
  </si>
  <si>
    <t xml:space="preserve">    Mathematics and physical sciences</t>
  </si>
  <si>
    <t xml:space="preserve">   Interdisciplinary</t>
  </si>
  <si>
    <t xml:space="preserve">   Professional studies-</t>
  </si>
  <si>
    <t xml:space="preserve">    Allied health</t>
  </si>
  <si>
    <t xml:space="preserve">    Business administration</t>
  </si>
  <si>
    <t xml:space="preserve">    Education</t>
  </si>
  <si>
    <t xml:space="preserve">    Nursing</t>
  </si>
  <si>
    <t xml:space="preserve">      Total professional studies</t>
  </si>
  <si>
    <t xml:space="preserve">   Summer session</t>
  </si>
  <si>
    <t xml:space="preserve"> Academic support--</t>
  </si>
  <si>
    <t xml:space="preserve"> Student services--</t>
  </si>
  <si>
    <t xml:space="preserve">   Academic affairs</t>
  </si>
  <si>
    <t xml:space="preserve">   Library</t>
  </si>
  <si>
    <t xml:space="preserve">   Enrollment management</t>
  </si>
  <si>
    <t xml:space="preserve">   Recruitment and outreach</t>
  </si>
  <si>
    <t xml:space="preserve">   Student affairs</t>
  </si>
  <si>
    <t xml:space="preserve"> Institutional support--</t>
  </si>
  <si>
    <t xml:space="preserve">   Bad debt expense</t>
  </si>
  <si>
    <t xml:space="preserve">   Casualty insurance</t>
  </si>
  <si>
    <t xml:space="preserve">   Chancellor's office</t>
  </si>
  <si>
    <t xml:space="preserve">   Commencement and diplomas</t>
  </si>
  <si>
    <t xml:space="preserve">   Finance and administrative services</t>
  </si>
  <si>
    <t xml:space="preserve">   Human resource management</t>
  </si>
  <si>
    <t xml:space="preserve">   Institutional advancement</t>
  </si>
  <si>
    <t xml:space="preserve">   Motor pool</t>
  </si>
  <si>
    <t xml:space="preserve">   Procurement services</t>
  </si>
  <si>
    <t xml:space="preserve">   Telephone exchange</t>
  </si>
  <si>
    <t xml:space="preserve"> Operation and maintenance of plant--</t>
  </si>
  <si>
    <t xml:space="preserve">   Administration</t>
  </si>
  <si>
    <t xml:space="preserve">   Building operations</t>
  </si>
  <si>
    <t xml:space="preserve">   Campus security</t>
  </si>
  <si>
    <t xml:space="preserve">   Grounds</t>
  </si>
  <si>
    <t xml:space="preserve">   Heat, light, water, and power</t>
  </si>
  <si>
    <t xml:space="preserve">   Property insurance</t>
  </si>
  <si>
    <t xml:space="preserve"> Scholarships and fellowships</t>
  </si>
  <si>
    <t xml:space="preserve">   General</t>
  </si>
  <si>
    <t xml:space="preserve">        Total educational and general expenditures </t>
  </si>
  <si>
    <t>ANALYSIS C-2A</t>
  </si>
  <si>
    <t>Current Unrestricted Fund Expenditures</t>
  </si>
  <si>
    <t xml:space="preserve">   Office of records</t>
  </si>
  <si>
    <t xml:space="preserve">   Student services</t>
  </si>
  <si>
    <t xml:space="preserve">   Institutional research and effectiveness</t>
  </si>
  <si>
    <t xml:space="preserve">       Allocation from System</t>
  </si>
  <si>
    <t xml:space="preserve">    Arts, english, and humanities</t>
  </si>
  <si>
    <t xml:space="preserve">   Educational technology</t>
  </si>
  <si>
    <t xml:space="preserve">   Registrar</t>
  </si>
  <si>
    <t xml:space="preserve">   Alterations and repairs</t>
  </si>
  <si>
    <t xml:space="preserve">   Computing services</t>
  </si>
  <si>
    <t xml:space="preserve"> Nonmandatory transfers--</t>
  </si>
  <si>
    <t xml:space="preserve">   Other</t>
  </si>
  <si>
    <t>For the year ended June 30, 2016</t>
  </si>
  <si>
    <t xml:space="preserve">   LSU Alexandria online</t>
  </si>
  <si>
    <t xml:space="preserve">   Fitness center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</si>
</sst>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5" fillId="0" borderId="0" xfId="45" applyNumberFormat="1" applyFont="1" applyFill="1" applyBorder="1" applyAlignment="1" applyProtection="1">
      <alignment vertical="center"/>
      <protection/>
    </xf>
    <xf numFmtId="165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0" xfId="42" applyNumberFormat="1" applyFont="1" applyFill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3" fontId="6" fillId="0" borderId="0" xfId="46" applyNumberFormat="1" applyFont="1" applyFill="1" applyBorder="1" applyAlignment="1">
      <alignment vertical="center"/>
    </xf>
    <xf numFmtId="167" fontId="6" fillId="0" borderId="13" xfId="46" applyNumberFormat="1" applyFont="1" applyFill="1" applyBorder="1" applyAlignment="1">
      <alignment vertical="center"/>
    </xf>
    <xf numFmtId="167" fontId="6" fillId="0" borderId="0" xfId="46" applyNumberFormat="1" applyFont="1" applyFill="1" applyAlignment="1">
      <alignment vertical="center"/>
    </xf>
    <xf numFmtId="165" fontId="48" fillId="0" borderId="0" xfId="45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3" fontId="6" fillId="0" borderId="14" xfId="46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65" fontId="6" fillId="0" borderId="15" xfId="42" applyNumberFormat="1" applyFont="1" applyFill="1" applyBorder="1" applyAlignment="1">
      <alignment vertical="center"/>
    </xf>
    <xf numFmtId="167" fontId="6" fillId="0" borderId="0" xfId="42" applyNumberFormat="1" applyFont="1" applyFill="1" applyAlignment="1">
      <alignment vertical="center"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0</xdr:col>
      <xdr:colOff>2257425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2171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showGridLines="0" tabSelected="1" zoomScale="120" zoomScaleNormal="120" zoomScaleSheetLayoutView="100" zoomScalePageLayoutView="0" workbookViewId="0" topLeftCell="A1">
      <selection activeCell="S16" sqref="S16"/>
    </sheetView>
  </sheetViews>
  <sheetFormatPr defaultColWidth="9.140625" defaultRowHeight="12.75"/>
  <cols>
    <col min="1" max="1" width="38.57421875" style="1" bestFit="1" customWidth="1"/>
    <col min="2" max="2" width="0.99218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1" customWidth="1"/>
    <col min="12" max="12" width="1.7109375" style="1" customWidth="1"/>
    <col min="13" max="13" width="13.7109375" style="1" customWidth="1"/>
    <col min="14" max="14" width="1.7109375" style="1" customWidth="1"/>
    <col min="15" max="15" width="13.7109375" style="1" customWidth="1"/>
    <col min="16" max="16384" width="9.140625" style="1" customWidth="1"/>
  </cols>
  <sheetData>
    <row r="1" spans="1:8" ht="12.75">
      <c r="A1" s="27"/>
      <c r="B1"/>
      <c r="C1"/>
      <c r="D1"/>
      <c r="E1"/>
      <c r="F1"/>
      <c r="G1"/>
      <c r="H1"/>
    </row>
    <row r="2" spans="1:15" ht="10.5" customHeight="1">
      <c r="A2" s="27"/>
      <c r="B2"/>
      <c r="C2"/>
      <c r="D2"/>
      <c r="E2"/>
      <c r="F2"/>
      <c r="G2"/>
      <c r="H2"/>
      <c r="I2" s="3"/>
      <c r="J2" s="3"/>
      <c r="K2" s="3"/>
      <c r="L2" s="3"/>
      <c r="M2" s="3"/>
      <c r="N2" s="3"/>
      <c r="O2" s="3"/>
    </row>
    <row r="3" spans="1:15" ht="16.5">
      <c r="A3" s="35"/>
      <c r="B3" s="5"/>
      <c r="C3" s="34" t="s">
        <v>61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8.25" customHeight="1">
      <c r="A4" s="35"/>
      <c r="B4" s="8"/>
      <c r="C4" s="34"/>
      <c r="D4" s="34"/>
      <c r="E4" s="34"/>
      <c r="F4" s="34"/>
      <c r="G4" s="34"/>
      <c r="H4" s="7"/>
      <c r="I4" s="4"/>
      <c r="J4" s="4"/>
      <c r="K4" s="4"/>
      <c r="L4" s="4"/>
      <c r="M4" s="4"/>
      <c r="N4" s="4"/>
      <c r="O4" s="4"/>
    </row>
    <row r="5" spans="1:15" ht="16.5">
      <c r="A5" s="35"/>
      <c r="B5" s="5"/>
      <c r="C5" s="34" t="s">
        <v>62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6.5">
      <c r="A6" s="35"/>
      <c r="B6" s="5"/>
      <c r="C6" s="34" t="s">
        <v>74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0.5" customHeight="1">
      <c r="A7" s="35"/>
      <c r="B7" s="5"/>
      <c r="C7" s="5"/>
      <c r="D7" s="5"/>
      <c r="E7" s="5"/>
      <c r="F7" s="5"/>
      <c r="G7" s="5"/>
      <c r="H7"/>
      <c r="I7" s="4"/>
      <c r="J7" s="4"/>
      <c r="K7" s="4"/>
      <c r="L7" s="4"/>
      <c r="M7" s="4"/>
      <c r="N7" s="4"/>
      <c r="O7" s="4"/>
    </row>
    <row r="8" spans="1:8" ht="12.75">
      <c r="A8" s="27"/>
      <c r="B8" s="6"/>
      <c r="C8" s="6"/>
      <c r="D8" s="6"/>
      <c r="E8" s="6"/>
      <c r="F8" s="6"/>
      <c r="G8" s="6"/>
      <c r="H8"/>
    </row>
    <row r="10" spans="1:15" ht="13.5">
      <c r="A10" s="14"/>
      <c r="B10" s="14"/>
      <c r="C10" s="15"/>
      <c r="D10" s="15"/>
      <c r="E10" s="15"/>
      <c r="F10" s="15"/>
      <c r="G10" s="15"/>
      <c r="H10" s="15"/>
      <c r="I10" s="15" t="s">
        <v>0</v>
      </c>
      <c r="J10" s="15"/>
      <c r="K10" s="15"/>
      <c r="L10" s="15"/>
      <c r="M10" s="15" t="s">
        <v>1</v>
      </c>
      <c r="N10" s="15"/>
      <c r="O10" s="15"/>
    </row>
    <row r="11" spans="1:15" ht="13.5">
      <c r="A11" s="14"/>
      <c r="B11" s="14"/>
      <c r="C11" s="16" t="s">
        <v>2</v>
      </c>
      <c r="D11" s="14"/>
      <c r="E11" s="16" t="s">
        <v>3</v>
      </c>
      <c r="F11" s="14"/>
      <c r="G11" s="16" t="s">
        <v>4</v>
      </c>
      <c r="H11" s="14"/>
      <c r="I11" s="16" t="s">
        <v>5</v>
      </c>
      <c r="J11" s="14"/>
      <c r="K11" s="16" t="s">
        <v>6</v>
      </c>
      <c r="L11" s="14"/>
      <c r="M11" s="16" t="s">
        <v>7</v>
      </c>
      <c r="N11" s="14"/>
      <c r="O11" s="16" t="s">
        <v>8</v>
      </c>
    </row>
    <row r="12" spans="1:15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2" customFormat="1" ht="12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2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2" customFormat="1" ht="12" customHeight="1">
      <c r="A15" s="9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2" customFormat="1" ht="12" customHeight="1">
      <c r="A16" s="9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2" customFormat="1" ht="12" customHeight="1">
      <c r="A17" s="9" t="s">
        <v>67</v>
      </c>
      <c r="B17" s="9"/>
      <c r="C17" s="33">
        <f>SUM(E17:O17)</f>
        <v>1404288</v>
      </c>
      <c r="D17" s="17"/>
      <c r="E17" s="26">
        <v>874927</v>
      </c>
      <c r="F17" s="17"/>
      <c r="G17" s="26">
        <v>41111</v>
      </c>
      <c r="H17" s="17"/>
      <c r="I17" s="26">
        <v>473710</v>
      </c>
      <c r="J17" s="17"/>
      <c r="K17" s="26">
        <v>0</v>
      </c>
      <c r="L17" s="17"/>
      <c r="M17" s="26">
        <v>14540</v>
      </c>
      <c r="N17" s="17"/>
      <c r="O17" s="26">
        <v>0</v>
      </c>
    </row>
    <row r="18" spans="1:15" s="2" customFormat="1" ht="12" customHeight="1">
      <c r="A18" s="9" t="s">
        <v>22</v>
      </c>
      <c r="B18" s="9"/>
      <c r="C18" s="19">
        <f>SUM(E18:O18)</f>
        <v>1020946</v>
      </c>
      <c r="D18" s="19"/>
      <c r="E18" s="19">
        <v>633288</v>
      </c>
      <c r="F18" s="19"/>
      <c r="G18" s="19">
        <v>21776</v>
      </c>
      <c r="H18" s="19"/>
      <c r="I18" s="19">
        <v>343524</v>
      </c>
      <c r="J18" s="19"/>
      <c r="K18" s="19">
        <v>531</v>
      </c>
      <c r="L18" s="19"/>
      <c r="M18" s="19">
        <v>21827</v>
      </c>
      <c r="N18" s="19"/>
      <c r="O18" s="19">
        <v>0</v>
      </c>
    </row>
    <row r="19" spans="1:15" s="2" customFormat="1" ht="12" customHeight="1">
      <c r="A19" s="9" t="s">
        <v>23</v>
      </c>
      <c r="B19" s="9"/>
      <c r="C19" s="19">
        <f>SUM(E19:O19)</f>
        <v>868618</v>
      </c>
      <c r="D19" s="19"/>
      <c r="E19" s="19">
        <v>489787</v>
      </c>
      <c r="F19" s="19"/>
      <c r="G19" s="19">
        <v>51656</v>
      </c>
      <c r="H19" s="19"/>
      <c r="I19" s="19">
        <v>266414</v>
      </c>
      <c r="J19" s="19"/>
      <c r="K19" s="19">
        <v>771</v>
      </c>
      <c r="L19" s="19"/>
      <c r="M19" s="19">
        <v>46652</v>
      </c>
      <c r="N19" s="19"/>
      <c r="O19" s="19">
        <v>13338</v>
      </c>
    </row>
    <row r="20" spans="1:15" s="2" customFormat="1" ht="12" customHeight="1">
      <c r="A20" s="9" t="s">
        <v>24</v>
      </c>
      <c r="B20" s="9"/>
      <c r="C20" s="19">
        <f>SUM(E20:O20)</f>
        <v>1013581</v>
      </c>
      <c r="D20" s="19"/>
      <c r="E20" s="19">
        <v>628674</v>
      </c>
      <c r="F20" s="19"/>
      <c r="G20" s="19">
        <v>28652</v>
      </c>
      <c r="H20" s="19"/>
      <c r="I20" s="19">
        <v>339966</v>
      </c>
      <c r="J20" s="19"/>
      <c r="K20" s="19">
        <v>0</v>
      </c>
      <c r="L20" s="19"/>
      <c r="M20" s="19">
        <v>16289</v>
      </c>
      <c r="N20" s="19"/>
      <c r="O20" s="19">
        <v>0</v>
      </c>
    </row>
    <row r="21" spans="1:15" s="2" customFormat="1" ht="12" customHeight="1">
      <c r="A21" s="9" t="s">
        <v>14</v>
      </c>
      <c r="B21" s="9"/>
      <c r="C21" s="21">
        <f>SUM(E21:O21)</f>
        <v>4307433</v>
      </c>
      <c r="D21" s="19"/>
      <c r="E21" s="21">
        <f>SUM(E17:E20)</f>
        <v>2626676</v>
      </c>
      <c r="F21" s="19"/>
      <c r="G21" s="21">
        <f>SUM(G17:G20)</f>
        <v>143195</v>
      </c>
      <c r="H21" s="19"/>
      <c r="I21" s="21">
        <f>SUM(I17:I20)</f>
        <v>1423614</v>
      </c>
      <c r="J21" s="19"/>
      <c r="K21" s="21">
        <f>SUM(K17:K20)</f>
        <v>1302</v>
      </c>
      <c r="L21" s="19"/>
      <c r="M21" s="21">
        <f>SUM(M17:M20)</f>
        <v>99308</v>
      </c>
      <c r="N21" s="19"/>
      <c r="O21" s="21">
        <f>SUM(O17:O20)</f>
        <v>13338</v>
      </c>
    </row>
    <row r="22" spans="1:15" s="2" customFormat="1" ht="12" customHeight="1">
      <c r="A22" s="9"/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2" customFormat="1" ht="12" customHeight="1">
      <c r="A23" s="9" t="s">
        <v>68</v>
      </c>
      <c r="B23" s="9" t="s">
        <v>10</v>
      </c>
      <c r="C23" s="32">
        <f>SUM(E23:O23)</f>
        <v>324647</v>
      </c>
      <c r="D23" s="19"/>
      <c r="E23" s="32">
        <v>117248</v>
      </c>
      <c r="F23" s="19"/>
      <c r="G23" s="32">
        <v>0</v>
      </c>
      <c r="H23" s="19"/>
      <c r="I23" s="32">
        <v>60842</v>
      </c>
      <c r="J23" s="19"/>
      <c r="K23" s="32">
        <v>179</v>
      </c>
      <c r="L23" s="19"/>
      <c r="M23" s="32">
        <v>146378</v>
      </c>
      <c r="N23" s="19"/>
      <c r="O23" s="21">
        <v>0</v>
      </c>
    </row>
    <row r="24" spans="1:15" s="2" customFormat="1" ht="12" customHeight="1">
      <c r="A24" s="9"/>
      <c r="B24" s="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2" customFormat="1" ht="12" customHeight="1">
      <c r="A25" s="9" t="s">
        <v>25</v>
      </c>
      <c r="B25" s="9" t="s">
        <v>10</v>
      </c>
      <c r="C25" s="12">
        <f>SUM(E25:O25)</f>
        <v>3738</v>
      </c>
      <c r="D25" s="9"/>
      <c r="E25" s="18">
        <v>0</v>
      </c>
      <c r="F25" s="9"/>
      <c r="G25" s="18">
        <v>0</v>
      </c>
      <c r="H25" s="9"/>
      <c r="I25" s="18">
        <v>0</v>
      </c>
      <c r="J25" s="9"/>
      <c r="K25" s="18">
        <v>2</v>
      </c>
      <c r="L25" s="10"/>
      <c r="M25" s="18">
        <v>3736</v>
      </c>
      <c r="N25" s="10"/>
      <c r="O25" s="18">
        <v>0</v>
      </c>
    </row>
    <row r="26" spans="1:15" s="2" customFormat="1" ht="12" customHeight="1">
      <c r="A26" s="9"/>
      <c r="B26" s="9"/>
      <c r="C26" s="11"/>
      <c r="D26" s="9"/>
      <c r="E26" s="22"/>
      <c r="F26" s="9"/>
      <c r="G26" s="22"/>
      <c r="H26" s="9"/>
      <c r="I26" s="22"/>
      <c r="J26" s="9"/>
      <c r="K26" s="22"/>
      <c r="L26" s="10"/>
      <c r="M26" s="22"/>
      <c r="N26" s="10"/>
      <c r="O26" s="22"/>
    </row>
    <row r="27" spans="1:15" s="2" customFormat="1" ht="12" customHeight="1">
      <c r="A27" s="9" t="s">
        <v>75</v>
      </c>
      <c r="B27" s="9" t="s">
        <v>10</v>
      </c>
      <c r="C27" s="12">
        <f>SUM(E27:O27)</f>
        <v>203595</v>
      </c>
      <c r="D27" s="9"/>
      <c r="E27" s="18">
        <v>0</v>
      </c>
      <c r="F27" s="9"/>
      <c r="G27" s="18">
        <v>0</v>
      </c>
      <c r="H27" s="9"/>
      <c r="I27" s="18">
        <v>0</v>
      </c>
      <c r="J27" s="9"/>
      <c r="K27" s="18">
        <v>0</v>
      </c>
      <c r="L27" s="10"/>
      <c r="M27" s="18">
        <v>203595</v>
      </c>
      <c r="N27" s="10"/>
      <c r="O27" s="18">
        <v>0</v>
      </c>
    </row>
    <row r="28" spans="1:15" s="2" customFormat="1" ht="12" customHeight="1">
      <c r="A28" s="9"/>
      <c r="B28" s="9"/>
      <c r="C28" s="10"/>
      <c r="D28" s="9"/>
      <c r="E28" s="19"/>
      <c r="F28" s="9"/>
      <c r="G28" s="19"/>
      <c r="H28" s="9"/>
      <c r="I28" s="19"/>
      <c r="J28" s="9"/>
      <c r="K28" s="19"/>
      <c r="L28" s="10"/>
      <c r="M28" s="19"/>
      <c r="N28" s="10"/>
      <c r="O28" s="19"/>
    </row>
    <row r="29" spans="1:15" s="2" customFormat="1" ht="12" customHeight="1">
      <c r="A29" s="9" t="s">
        <v>26</v>
      </c>
      <c r="B29" s="9"/>
      <c r="C29" s="10"/>
      <c r="D29" s="9"/>
      <c r="E29" s="19"/>
      <c r="F29" s="9"/>
      <c r="G29" s="19"/>
      <c r="H29" s="9"/>
      <c r="I29" s="19"/>
      <c r="J29" s="9"/>
      <c r="K29" s="19"/>
      <c r="L29" s="10"/>
      <c r="M29" s="19"/>
      <c r="N29" s="10"/>
      <c r="O29" s="19"/>
    </row>
    <row r="30" spans="1:15" s="2" customFormat="1" ht="12" customHeight="1">
      <c r="A30" s="9" t="s">
        <v>27</v>
      </c>
      <c r="B30" s="9"/>
      <c r="C30" s="10">
        <f>SUM(E30:O30)</f>
        <v>576894</v>
      </c>
      <c r="D30" s="9"/>
      <c r="E30" s="19">
        <v>337313</v>
      </c>
      <c r="F30" s="9"/>
      <c r="G30" s="19">
        <v>24460</v>
      </c>
      <c r="H30" s="9"/>
      <c r="I30" s="19">
        <v>187729</v>
      </c>
      <c r="J30" s="9"/>
      <c r="K30" s="19">
        <v>91</v>
      </c>
      <c r="L30" s="10"/>
      <c r="M30" s="19">
        <v>20581</v>
      </c>
      <c r="N30" s="10"/>
      <c r="O30" s="19">
        <v>6720</v>
      </c>
    </row>
    <row r="31" spans="1:15" s="2" customFormat="1" ht="12" customHeight="1">
      <c r="A31" s="9" t="s">
        <v>28</v>
      </c>
      <c r="B31" s="9" t="s">
        <v>10</v>
      </c>
      <c r="C31" s="10">
        <f>SUM(E31:O31)</f>
        <v>719398</v>
      </c>
      <c r="D31" s="10"/>
      <c r="E31" s="19">
        <v>419409</v>
      </c>
      <c r="F31" s="9"/>
      <c r="G31" s="19">
        <v>29454</v>
      </c>
      <c r="H31" s="9"/>
      <c r="I31" s="19">
        <v>252493</v>
      </c>
      <c r="J31" s="9"/>
      <c r="K31" s="19">
        <v>540</v>
      </c>
      <c r="L31" s="10"/>
      <c r="M31" s="19">
        <v>17502</v>
      </c>
      <c r="N31" s="10"/>
      <c r="O31" s="19">
        <v>0</v>
      </c>
    </row>
    <row r="32" spans="1:15" s="2" customFormat="1" ht="12" customHeight="1">
      <c r="A32" s="9" t="s">
        <v>29</v>
      </c>
      <c r="B32" s="9" t="s">
        <v>10</v>
      </c>
      <c r="C32" s="10">
        <f>SUM(E32:O32)</f>
        <v>894383</v>
      </c>
      <c r="D32" s="9"/>
      <c r="E32" s="19">
        <v>477387</v>
      </c>
      <c r="F32" s="9"/>
      <c r="G32" s="19">
        <v>83923</v>
      </c>
      <c r="H32" s="9"/>
      <c r="I32" s="19">
        <v>290507</v>
      </c>
      <c r="J32" s="9"/>
      <c r="K32" s="19">
        <v>4091</v>
      </c>
      <c r="L32" s="10"/>
      <c r="M32" s="19">
        <v>38475</v>
      </c>
      <c r="N32" s="10"/>
      <c r="O32" s="19">
        <v>0</v>
      </c>
    </row>
    <row r="33" spans="1:15" s="2" customFormat="1" ht="12" customHeight="1">
      <c r="A33" s="9" t="s">
        <v>30</v>
      </c>
      <c r="B33" s="9"/>
      <c r="C33" s="10">
        <f>SUM(E33:O33)</f>
        <v>1017889</v>
      </c>
      <c r="D33" s="9"/>
      <c r="E33" s="19">
        <v>607513</v>
      </c>
      <c r="F33" s="9"/>
      <c r="G33" s="19">
        <v>32444</v>
      </c>
      <c r="H33" s="9"/>
      <c r="I33" s="19">
        <v>328412</v>
      </c>
      <c r="J33" s="9"/>
      <c r="K33" s="19">
        <v>66</v>
      </c>
      <c r="L33" s="10"/>
      <c r="M33" s="19">
        <v>49454</v>
      </c>
      <c r="N33" s="10"/>
      <c r="O33" s="19">
        <v>0</v>
      </c>
    </row>
    <row r="34" spans="1:15" s="2" customFormat="1" ht="12" customHeight="1">
      <c r="A34" s="9" t="s">
        <v>31</v>
      </c>
      <c r="B34" s="9"/>
      <c r="C34" s="20">
        <f>SUM(E34:O34)</f>
        <v>3208564</v>
      </c>
      <c r="D34" s="9"/>
      <c r="E34" s="21">
        <f>SUM(E30:E33)</f>
        <v>1841622</v>
      </c>
      <c r="F34" s="9"/>
      <c r="G34" s="21">
        <f>SUM(G30:G33)</f>
        <v>170281</v>
      </c>
      <c r="H34" s="9"/>
      <c r="I34" s="21">
        <f>SUM(I30:I33)</f>
        <v>1059141</v>
      </c>
      <c r="J34" s="9"/>
      <c r="K34" s="21">
        <f>SUM(K30:K33)</f>
        <v>4788</v>
      </c>
      <c r="L34" s="10"/>
      <c r="M34" s="21">
        <f>SUM(M30:M33)</f>
        <v>126012</v>
      </c>
      <c r="N34" s="10"/>
      <c r="O34" s="21">
        <f>SUM(O30:O33)</f>
        <v>6720</v>
      </c>
    </row>
    <row r="35" spans="1:15" s="2" customFormat="1" ht="12" customHeight="1">
      <c r="A35" s="9"/>
      <c r="B35" s="9"/>
      <c r="C35" s="10"/>
      <c r="D35" s="9"/>
      <c r="E35" s="19"/>
      <c r="F35" s="9"/>
      <c r="G35" s="19"/>
      <c r="H35" s="9"/>
      <c r="I35" s="19"/>
      <c r="J35" s="9"/>
      <c r="K35" s="19"/>
      <c r="L35" s="10"/>
      <c r="M35" s="19"/>
      <c r="N35" s="10"/>
      <c r="O35" s="19"/>
    </row>
    <row r="36" spans="1:15" s="2" customFormat="1" ht="12" customHeight="1">
      <c r="A36" s="9" t="s">
        <v>32</v>
      </c>
      <c r="B36" s="9" t="s">
        <v>10</v>
      </c>
      <c r="C36" s="12">
        <f>SUM(E36:O36)</f>
        <v>412699</v>
      </c>
      <c r="D36" s="9"/>
      <c r="E36" s="18">
        <v>271707</v>
      </c>
      <c r="F36" s="9"/>
      <c r="G36" s="18">
        <v>0</v>
      </c>
      <c r="H36" s="9"/>
      <c r="I36" s="18">
        <v>140992</v>
      </c>
      <c r="J36" s="9"/>
      <c r="K36" s="18">
        <v>0</v>
      </c>
      <c r="L36" s="10"/>
      <c r="M36" s="18">
        <v>0</v>
      </c>
      <c r="N36" s="10"/>
      <c r="O36" s="18">
        <v>0</v>
      </c>
    </row>
    <row r="37" spans="1:15" s="2" customFormat="1" ht="12" customHeight="1">
      <c r="A37" s="9"/>
      <c r="B37" s="9"/>
      <c r="C37" s="11"/>
      <c r="D37" s="13"/>
      <c r="E37" s="22"/>
      <c r="F37" s="13"/>
      <c r="G37" s="22"/>
      <c r="H37" s="13"/>
      <c r="I37" s="22"/>
      <c r="J37" s="13"/>
      <c r="K37" s="22"/>
      <c r="L37" s="11"/>
      <c r="M37" s="22"/>
      <c r="N37" s="11"/>
      <c r="O37" s="22"/>
    </row>
    <row r="38" spans="1:15" s="2" customFormat="1" ht="12" customHeight="1">
      <c r="A38" s="9" t="s">
        <v>13</v>
      </c>
      <c r="B38" s="9" t="s">
        <v>10</v>
      </c>
      <c r="C38" s="12">
        <f>SUM(E38:O38)</f>
        <v>8460676</v>
      </c>
      <c r="D38" s="9"/>
      <c r="E38" s="18">
        <f>E21+E25+E34+E36+E23+E27</f>
        <v>4857253</v>
      </c>
      <c r="F38" s="9"/>
      <c r="G38" s="18">
        <f>G21+G25+G34+G36+G23+G27</f>
        <v>313476</v>
      </c>
      <c r="H38" s="9"/>
      <c r="I38" s="18">
        <f>I21+I25+I34+I36+I23+I27</f>
        <v>2684589</v>
      </c>
      <c r="J38" s="9"/>
      <c r="K38" s="18">
        <f>K21+K25+K34+K36+K23+K27</f>
        <v>6271</v>
      </c>
      <c r="L38" s="10"/>
      <c r="M38" s="18">
        <f>M21+M25+M34+M36+M23+M27</f>
        <v>579029</v>
      </c>
      <c r="N38" s="10"/>
      <c r="O38" s="18">
        <f>O21+O25+O34+O36+O23+O27</f>
        <v>20058</v>
      </c>
    </row>
    <row r="39" spans="1:15" s="2" customFormat="1" ht="12" customHeight="1">
      <c r="A39" s="9"/>
      <c r="B39" s="9" t="s">
        <v>10</v>
      </c>
      <c r="C39" s="9"/>
      <c r="D39" s="9"/>
      <c r="E39" s="19"/>
      <c r="F39" s="9"/>
      <c r="G39" s="19"/>
      <c r="H39" s="9"/>
      <c r="I39" s="19"/>
      <c r="J39" s="9"/>
      <c r="K39" s="19"/>
      <c r="L39" s="10"/>
      <c r="M39" s="19"/>
      <c r="N39" s="10"/>
      <c r="O39" s="19"/>
    </row>
    <row r="40" spans="1:15" s="2" customFormat="1" ht="12" customHeight="1">
      <c r="A40" s="9" t="s">
        <v>33</v>
      </c>
      <c r="B40" s="9" t="s">
        <v>10</v>
      </c>
      <c r="C40" s="9"/>
      <c r="D40" s="9"/>
      <c r="E40" s="19"/>
      <c r="F40" s="9"/>
      <c r="G40" s="19"/>
      <c r="H40" s="9"/>
      <c r="I40" s="19"/>
      <c r="J40" s="9"/>
      <c r="K40" s="19"/>
      <c r="L40" s="10"/>
      <c r="M40" s="19"/>
      <c r="N40" s="10"/>
      <c r="O40" s="19"/>
    </row>
    <row r="41" spans="1:15" s="2" customFormat="1" ht="12" customHeight="1">
      <c r="A41" s="9" t="s">
        <v>35</v>
      </c>
      <c r="B41" s="9" t="s">
        <v>10</v>
      </c>
      <c r="C41" s="10">
        <f>SUM(E41:O41)</f>
        <v>870300</v>
      </c>
      <c r="D41" s="9"/>
      <c r="E41" s="19">
        <v>438725</v>
      </c>
      <c r="F41" s="9"/>
      <c r="G41" s="19">
        <v>72336</v>
      </c>
      <c r="H41" s="9"/>
      <c r="I41" s="19">
        <v>273673</v>
      </c>
      <c r="J41" s="9"/>
      <c r="K41" s="19">
        <v>14503</v>
      </c>
      <c r="L41" s="10"/>
      <c r="M41" s="19">
        <v>71063</v>
      </c>
      <c r="N41" s="10"/>
      <c r="O41" s="19">
        <v>0</v>
      </c>
    </row>
    <row r="42" spans="1:15" s="2" customFormat="1" ht="12" customHeight="1">
      <c r="A42" s="9" t="s">
        <v>36</v>
      </c>
      <c r="B42" s="9" t="s">
        <v>10</v>
      </c>
      <c r="C42" s="10">
        <f>SUM(E42:O42)</f>
        <v>470589</v>
      </c>
      <c r="D42" s="9"/>
      <c r="E42" s="19">
        <v>183998</v>
      </c>
      <c r="F42" s="9"/>
      <c r="G42" s="19">
        <v>48833</v>
      </c>
      <c r="H42" s="9"/>
      <c r="I42" s="19">
        <v>123579</v>
      </c>
      <c r="J42" s="9"/>
      <c r="K42" s="19">
        <v>171</v>
      </c>
      <c r="L42" s="10"/>
      <c r="M42" s="19">
        <v>84202</v>
      </c>
      <c r="N42" s="10"/>
      <c r="O42" s="19">
        <v>29806</v>
      </c>
    </row>
    <row r="43" spans="1:15" s="2" customFormat="1" ht="12" customHeight="1">
      <c r="A43" s="9"/>
      <c r="B43" s="9"/>
      <c r="C43" s="29"/>
      <c r="D43" s="13"/>
      <c r="E43" s="28"/>
      <c r="F43" s="13"/>
      <c r="G43" s="28"/>
      <c r="H43" s="13"/>
      <c r="I43" s="28"/>
      <c r="J43" s="13"/>
      <c r="K43" s="28"/>
      <c r="L43" s="11"/>
      <c r="M43" s="28"/>
      <c r="N43" s="11"/>
      <c r="O43" s="28"/>
    </row>
    <row r="44" spans="1:15" s="2" customFormat="1" ht="12" customHeight="1">
      <c r="A44" s="9" t="s">
        <v>15</v>
      </c>
      <c r="B44" s="9" t="s">
        <v>10</v>
      </c>
      <c r="C44" s="23">
        <f>SUM(E44:O44)</f>
        <v>1340889</v>
      </c>
      <c r="D44" s="9"/>
      <c r="E44" s="18">
        <f>SUM(E41:E42)</f>
        <v>622723</v>
      </c>
      <c r="F44" s="9"/>
      <c r="G44" s="18">
        <f>SUM(G41:G42)</f>
        <v>121169</v>
      </c>
      <c r="H44" s="9"/>
      <c r="I44" s="18">
        <f>SUM(I41:I42)</f>
        <v>397252</v>
      </c>
      <c r="J44" s="9"/>
      <c r="K44" s="18">
        <f>SUM(K41:K42)</f>
        <v>14674</v>
      </c>
      <c r="L44" s="10"/>
      <c r="M44" s="18">
        <f>SUM(M41:M42)</f>
        <v>155265</v>
      </c>
      <c r="N44" s="10"/>
      <c r="O44" s="18">
        <f>SUM(O41:O42)</f>
        <v>29806</v>
      </c>
    </row>
    <row r="45" spans="1:15" s="2" customFormat="1" ht="12" customHeight="1">
      <c r="A45" s="9"/>
      <c r="B45" s="9" t="s">
        <v>10</v>
      </c>
      <c r="C45" s="9"/>
      <c r="D45" s="9"/>
      <c r="E45" s="19"/>
      <c r="F45" s="9"/>
      <c r="G45" s="19"/>
      <c r="H45" s="9"/>
      <c r="I45" s="19"/>
      <c r="J45" s="9"/>
      <c r="K45" s="19"/>
      <c r="L45" s="10"/>
      <c r="M45" s="19"/>
      <c r="N45" s="10"/>
      <c r="O45" s="19"/>
    </row>
    <row r="46" spans="1:15" s="2" customFormat="1" ht="12" customHeight="1">
      <c r="A46" s="9" t="s">
        <v>34</v>
      </c>
      <c r="B46" s="9" t="s">
        <v>10</v>
      </c>
      <c r="C46" s="9"/>
      <c r="D46" s="9"/>
      <c r="E46" s="19"/>
      <c r="F46" s="9"/>
      <c r="G46" s="19"/>
      <c r="H46" s="9"/>
      <c r="I46" s="19"/>
      <c r="J46" s="9"/>
      <c r="K46" s="19"/>
      <c r="L46" s="10"/>
      <c r="M46" s="19"/>
      <c r="N46" s="10"/>
      <c r="O46" s="19"/>
    </row>
    <row r="47" spans="1:15" s="2" customFormat="1" ht="12" customHeight="1">
      <c r="A47" s="9" t="s">
        <v>37</v>
      </c>
      <c r="B47" s="9"/>
      <c r="C47" s="11">
        <f aca="true" t="shared" si="0" ref="C47:C53">SUM(E47:O47)</f>
        <v>240631</v>
      </c>
      <c r="D47" s="9"/>
      <c r="E47" s="19">
        <v>148798</v>
      </c>
      <c r="F47" s="9"/>
      <c r="G47" s="19">
        <v>5408</v>
      </c>
      <c r="H47" s="9"/>
      <c r="I47" s="19">
        <v>77213</v>
      </c>
      <c r="J47" s="9"/>
      <c r="K47" s="19">
        <v>3113</v>
      </c>
      <c r="L47" s="10"/>
      <c r="M47" s="19">
        <v>6099</v>
      </c>
      <c r="N47" s="10"/>
      <c r="O47" s="19">
        <v>0</v>
      </c>
    </row>
    <row r="48" spans="1:15" s="2" customFormat="1" ht="12" customHeight="1">
      <c r="A48" s="9" t="s">
        <v>76</v>
      </c>
      <c r="B48" s="9"/>
      <c r="C48" s="11">
        <f>SUM(E48:O48)</f>
        <v>-18666</v>
      </c>
      <c r="D48" s="9"/>
      <c r="E48" s="19">
        <v>0</v>
      </c>
      <c r="F48" s="9"/>
      <c r="G48" s="19">
        <v>0</v>
      </c>
      <c r="H48" s="9"/>
      <c r="I48" s="19">
        <v>0</v>
      </c>
      <c r="J48" s="9"/>
      <c r="K48" s="19">
        <v>0</v>
      </c>
      <c r="L48" s="10"/>
      <c r="M48" s="19">
        <v>-18666</v>
      </c>
      <c r="N48" s="10"/>
      <c r="O48" s="19">
        <v>0</v>
      </c>
    </row>
    <row r="49" spans="1:15" s="2" customFormat="1" ht="12" customHeight="1">
      <c r="A49" s="9" t="s">
        <v>63</v>
      </c>
      <c r="B49" s="9"/>
      <c r="C49" s="11">
        <f t="shared" si="0"/>
        <v>278877</v>
      </c>
      <c r="D49" s="13"/>
      <c r="E49" s="19">
        <v>15570</v>
      </c>
      <c r="F49" s="9"/>
      <c r="G49" s="19">
        <v>152064</v>
      </c>
      <c r="H49" s="9"/>
      <c r="I49" s="19">
        <v>86987</v>
      </c>
      <c r="J49" s="9"/>
      <c r="K49" s="19">
        <v>127</v>
      </c>
      <c r="L49" s="10"/>
      <c r="M49" s="19">
        <v>24129</v>
      </c>
      <c r="N49" s="10"/>
      <c r="O49" s="19">
        <v>0</v>
      </c>
    </row>
    <row r="50" spans="1:15" s="2" customFormat="1" ht="12" customHeight="1">
      <c r="A50" s="9" t="s">
        <v>38</v>
      </c>
      <c r="B50" s="9"/>
      <c r="C50" s="11">
        <f t="shared" si="0"/>
        <v>469156</v>
      </c>
      <c r="D50" s="13"/>
      <c r="E50" s="19">
        <v>173407</v>
      </c>
      <c r="F50" s="9"/>
      <c r="G50" s="19">
        <v>32852</v>
      </c>
      <c r="H50" s="9"/>
      <c r="I50" s="19">
        <v>107487</v>
      </c>
      <c r="J50" s="9"/>
      <c r="K50" s="19">
        <v>19867</v>
      </c>
      <c r="L50" s="10"/>
      <c r="M50" s="19">
        <v>135543</v>
      </c>
      <c r="N50" s="10"/>
      <c r="O50" s="19">
        <v>0</v>
      </c>
    </row>
    <row r="51" spans="1:15" s="2" customFormat="1" ht="12" customHeight="1">
      <c r="A51" s="9" t="s">
        <v>69</v>
      </c>
      <c r="B51" s="9"/>
      <c r="C51" s="11">
        <f t="shared" si="0"/>
        <v>101198</v>
      </c>
      <c r="D51" s="13"/>
      <c r="E51" s="19">
        <v>66625</v>
      </c>
      <c r="F51" s="9"/>
      <c r="G51" s="19">
        <v>0</v>
      </c>
      <c r="H51" s="9"/>
      <c r="I51" s="19">
        <v>34573</v>
      </c>
      <c r="J51" s="9"/>
      <c r="K51" s="19">
        <v>0</v>
      </c>
      <c r="L51" s="10"/>
      <c r="M51" s="19">
        <v>0</v>
      </c>
      <c r="N51" s="10"/>
      <c r="O51" s="19">
        <v>0</v>
      </c>
    </row>
    <row r="52" spans="1:15" s="2" customFormat="1" ht="12" customHeight="1">
      <c r="A52" s="9" t="s">
        <v>39</v>
      </c>
      <c r="B52" s="9" t="s">
        <v>10</v>
      </c>
      <c r="C52" s="11">
        <f>SUM(E52:O52)</f>
        <v>8551</v>
      </c>
      <c r="D52" s="13"/>
      <c r="E52" s="19">
        <v>2850</v>
      </c>
      <c r="F52" s="9"/>
      <c r="G52" s="19">
        <v>674</v>
      </c>
      <c r="H52" s="9"/>
      <c r="I52" s="19">
        <v>1479</v>
      </c>
      <c r="J52" s="9"/>
      <c r="K52" s="19">
        <v>0</v>
      </c>
      <c r="L52" s="10"/>
      <c r="M52" s="19">
        <v>3548</v>
      </c>
      <c r="N52" s="10"/>
      <c r="O52" s="19">
        <v>0</v>
      </c>
    </row>
    <row r="53" spans="1:15" s="2" customFormat="1" ht="12" customHeight="1">
      <c r="A53" s="9" t="s">
        <v>64</v>
      </c>
      <c r="B53" s="9" t="s">
        <v>10</v>
      </c>
      <c r="C53" s="12">
        <f t="shared" si="0"/>
        <v>137550</v>
      </c>
      <c r="D53" s="9"/>
      <c r="E53" s="18">
        <v>86024</v>
      </c>
      <c r="F53" s="9"/>
      <c r="G53" s="18">
        <v>0</v>
      </c>
      <c r="H53" s="9"/>
      <c r="I53" s="18">
        <v>44639</v>
      </c>
      <c r="J53" s="9"/>
      <c r="K53" s="18">
        <v>0</v>
      </c>
      <c r="L53" s="10"/>
      <c r="M53" s="18">
        <v>6887</v>
      </c>
      <c r="N53" s="10"/>
      <c r="O53" s="18">
        <v>0</v>
      </c>
    </row>
    <row r="54" spans="1:15" s="2" customFormat="1" ht="12" customHeight="1">
      <c r="A54" s="9"/>
      <c r="B54" s="9"/>
      <c r="C54" s="29"/>
      <c r="D54" s="13"/>
      <c r="E54" s="28"/>
      <c r="F54" s="13"/>
      <c r="G54" s="28"/>
      <c r="H54" s="13"/>
      <c r="I54" s="28"/>
      <c r="J54" s="13"/>
      <c r="K54" s="28"/>
      <c r="L54" s="11"/>
      <c r="M54" s="28"/>
      <c r="N54" s="11"/>
      <c r="O54" s="28"/>
    </row>
    <row r="55" spans="1:15" s="2" customFormat="1" ht="12" customHeight="1">
      <c r="A55" s="9" t="s">
        <v>16</v>
      </c>
      <c r="B55" s="9" t="s">
        <v>10</v>
      </c>
      <c r="C55" s="23">
        <f>SUM(E55:O55)</f>
        <v>1217297</v>
      </c>
      <c r="D55" s="9"/>
      <c r="E55" s="18">
        <f>SUM(E47:E53)</f>
        <v>493274</v>
      </c>
      <c r="F55" s="9"/>
      <c r="G55" s="18">
        <f>SUM(G47:G53)</f>
        <v>190998</v>
      </c>
      <c r="H55" s="9"/>
      <c r="I55" s="18">
        <f>SUM(I47:I53)</f>
        <v>352378</v>
      </c>
      <c r="J55" s="9"/>
      <c r="K55" s="18">
        <f>SUM(K47:K53)</f>
        <v>23107</v>
      </c>
      <c r="L55" s="10"/>
      <c r="M55" s="18">
        <f>SUM(M47:M53)</f>
        <v>157540</v>
      </c>
      <c r="N55" s="10"/>
      <c r="O55" s="18">
        <f>SUM(O47:O53)</f>
        <v>0</v>
      </c>
    </row>
    <row r="56" spans="1:15" s="2" customFormat="1" ht="12" customHeight="1">
      <c r="A56" s="9"/>
      <c r="B56" s="9" t="s">
        <v>10</v>
      </c>
      <c r="C56" s="24"/>
      <c r="D56" s="9"/>
      <c r="E56" s="19"/>
      <c r="F56" s="9"/>
      <c r="G56" s="19"/>
      <c r="H56" s="9"/>
      <c r="I56" s="19"/>
      <c r="J56" s="9"/>
      <c r="K56" s="19"/>
      <c r="L56" s="10"/>
      <c r="M56" s="19"/>
      <c r="N56" s="10"/>
      <c r="O56" s="19"/>
    </row>
    <row r="57" spans="1:15" s="2" customFormat="1" ht="12" customHeight="1">
      <c r="A57" s="9" t="s">
        <v>40</v>
      </c>
      <c r="B57" s="9" t="s">
        <v>10</v>
      </c>
      <c r="C57" s="24"/>
      <c r="D57" s="9"/>
      <c r="E57" s="19"/>
      <c r="F57" s="9"/>
      <c r="G57" s="19"/>
      <c r="H57" s="9"/>
      <c r="I57" s="19"/>
      <c r="J57" s="9"/>
      <c r="K57" s="19"/>
      <c r="L57" s="10"/>
      <c r="M57" s="19"/>
      <c r="N57" s="10"/>
      <c r="O57" s="19"/>
    </row>
    <row r="58" spans="1:15" s="2" customFormat="1" ht="12" customHeight="1">
      <c r="A58" s="9" t="s">
        <v>41</v>
      </c>
      <c r="B58" s="9" t="s">
        <v>10</v>
      </c>
      <c r="C58" s="10">
        <f>SUM(E58:O58)</f>
        <v>37996</v>
      </c>
      <c r="D58" s="9"/>
      <c r="E58" s="19">
        <v>0</v>
      </c>
      <c r="F58" s="9"/>
      <c r="G58" s="19">
        <v>0</v>
      </c>
      <c r="H58" s="9"/>
      <c r="I58" s="19">
        <v>0</v>
      </c>
      <c r="J58" s="9"/>
      <c r="K58" s="19">
        <v>0</v>
      </c>
      <c r="L58" s="10"/>
      <c r="M58" s="19">
        <v>37996</v>
      </c>
      <c r="N58" s="10"/>
      <c r="O58" s="19">
        <v>0</v>
      </c>
    </row>
    <row r="59" spans="1:15" s="2" customFormat="1" ht="12" customHeight="1">
      <c r="A59" s="9" t="s">
        <v>42</v>
      </c>
      <c r="B59" s="9" t="s">
        <v>10</v>
      </c>
      <c r="C59" s="10">
        <f>SUM(E59:O59)</f>
        <v>23832</v>
      </c>
      <c r="D59" s="9"/>
      <c r="E59" s="19">
        <v>0</v>
      </c>
      <c r="F59" s="9"/>
      <c r="G59" s="19">
        <v>0</v>
      </c>
      <c r="H59" s="9"/>
      <c r="I59" s="19">
        <v>0</v>
      </c>
      <c r="J59" s="9"/>
      <c r="K59" s="19">
        <v>0</v>
      </c>
      <c r="L59" s="10"/>
      <c r="M59" s="19">
        <v>23832</v>
      </c>
      <c r="N59" s="10"/>
      <c r="O59" s="19">
        <v>0</v>
      </c>
    </row>
    <row r="60" spans="1:15" s="2" customFormat="1" ht="12" customHeight="1">
      <c r="A60" s="9" t="s">
        <v>43</v>
      </c>
      <c r="B60" s="9" t="s">
        <v>10</v>
      </c>
      <c r="C60" s="10">
        <f aca="true" t="shared" si="1" ref="C60:C70">SUM(E60:O60)</f>
        <v>574234</v>
      </c>
      <c r="D60" s="9"/>
      <c r="E60" s="19">
        <v>313041</v>
      </c>
      <c r="F60" s="9"/>
      <c r="G60" s="19">
        <v>11975</v>
      </c>
      <c r="H60" s="9"/>
      <c r="I60" s="19">
        <v>154969</v>
      </c>
      <c r="J60" s="9"/>
      <c r="K60" s="19">
        <v>29043</v>
      </c>
      <c r="L60" s="10"/>
      <c r="M60" s="19">
        <v>65206</v>
      </c>
      <c r="N60" s="10"/>
      <c r="O60" s="19">
        <v>0</v>
      </c>
    </row>
    <row r="61" spans="1:15" s="2" customFormat="1" ht="12" customHeight="1">
      <c r="A61" s="9" t="s">
        <v>44</v>
      </c>
      <c r="B61" s="9" t="s">
        <v>10</v>
      </c>
      <c r="C61" s="10">
        <f t="shared" si="1"/>
        <v>14787</v>
      </c>
      <c r="D61" s="9"/>
      <c r="E61" s="19">
        <v>0</v>
      </c>
      <c r="F61" s="9"/>
      <c r="G61" s="19">
        <v>0</v>
      </c>
      <c r="H61" s="9"/>
      <c r="I61" s="19">
        <v>0</v>
      </c>
      <c r="J61" s="9"/>
      <c r="K61" s="19">
        <v>0</v>
      </c>
      <c r="L61" s="10"/>
      <c r="M61" s="19">
        <v>14787</v>
      </c>
      <c r="N61" s="10"/>
      <c r="O61" s="19">
        <v>0</v>
      </c>
    </row>
    <row r="62" spans="1:15" s="2" customFormat="1" ht="12" customHeight="1">
      <c r="A62" s="9" t="s">
        <v>71</v>
      </c>
      <c r="B62" s="9" t="s">
        <v>10</v>
      </c>
      <c r="C62" s="10">
        <f>SUM(E62:O62)</f>
        <v>454370</v>
      </c>
      <c r="D62" s="9"/>
      <c r="E62" s="19">
        <v>131121</v>
      </c>
      <c r="F62" s="9"/>
      <c r="G62" s="19">
        <v>41989</v>
      </c>
      <c r="H62" s="9"/>
      <c r="I62" s="19">
        <v>83550</v>
      </c>
      <c r="J62" s="9"/>
      <c r="K62" s="19">
        <v>603</v>
      </c>
      <c r="L62" s="10"/>
      <c r="M62" s="19">
        <v>191270</v>
      </c>
      <c r="N62" s="10"/>
      <c r="O62" s="19">
        <v>5837</v>
      </c>
    </row>
    <row r="63" spans="1:15" s="2" customFormat="1" ht="12" customHeight="1">
      <c r="A63" s="9" t="s">
        <v>45</v>
      </c>
      <c r="B63" s="9" t="s">
        <v>10</v>
      </c>
      <c r="C63" s="10">
        <f>SUM(E63:O63)</f>
        <v>628961</v>
      </c>
      <c r="D63" s="9"/>
      <c r="E63" s="19">
        <v>268770</v>
      </c>
      <c r="F63" s="9"/>
      <c r="G63" s="19">
        <v>104700</v>
      </c>
      <c r="H63" s="9"/>
      <c r="I63" s="19">
        <v>193799</v>
      </c>
      <c r="J63" s="9"/>
      <c r="K63" s="19">
        <v>7569</v>
      </c>
      <c r="L63" s="10"/>
      <c r="M63" s="19">
        <v>54123</v>
      </c>
      <c r="N63" s="10"/>
      <c r="O63" s="19">
        <v>0</v>
      </c>
    </row>
    <row r="64" spans="1:15" s="2" customFormat="1" ht="12" customHeight="1">
      <c r="A64" s="9" t="s">
        <v>59</v>
      </c>
      <c r="B64" s="9"/>
      <c r="C64" s="10">
        <f>SUM(E64:O64)</f>
        <v>154572</v>
      </c>
      <c r="D64" s="9"/>
      <c r="E64" s="19">
        <v>0</v>
      </c>
      <c r="F64" s="9"/>
      <c r="G64" s="19">
        <v>0</v>
      </c>
      <c r="H64" s="9"/>
      <c r="I64" s="19">
        <v>0</v>
      </c>
      <c r="J64" s="9"/>
      <c r="K64" s="19">
        <v>219</v>
      </c>
      <c r="L64" s="10"/>
      <c r="M64" s="19">
        <v>125017</v>
      </c>
      <c r="N64" s="10"/>
      <c r="O64" s="19">
        <v>29336</v>
      </c>
    </row>
    <row r="65" spans="1:15" s="2" customFormat="1" ht="12" customHeight="1">
      <c r="A65" s="9" t="s">
        <v>46</v>
      </c>
      <c r="B65" s="9"/>
      <c r="C65" s="10">
        <f>SUM(E65:O65)</f>
        <v>145852</v>
      </c>
      <c r="D65" s="9"/>
      <c r="E65" s="19">
        <v>54000</v>
      </c>
      <c r="F65" s="9"/>
      <c r="G65" s="19">
        <v>38126</v>
      </c>
      <c r="H65" s="9"/>
      <c r="I65" s="19">
        <v>47806</v>
      </c>
      <c r="J65" s="9"/>
      <c r="K65" s="19">
        <v>2118</v>
      </c>
      <c r="L65" s="10"/>
      <c r="M65" s="19">
        <v>3802</v>
      </c>
      <c r="N65" s="10"/>
      <c r="O65" s="19">
        <v>0</v>
      </c>
    </row>
    <row r="66" spans="1:15" s="2" customFormat="1" ht="12" customHeight="1">
      <c r="A66" s="9" t="s">
        <v>47</v>
      </c>
      <c r="B66" s="9" t="s">
        <v>10</v>
      </c>
      <c r="C66" s="10">
        <f t="shared" si="1"/>
        <v>212669</v>
      </c>
      <c r="D66" s="9"/>
      <c r="E66" s="19">
        <v>89044</v>
      </c>
      <c r="F66" s="9"/>
      <c r="G66" s="19">
        <v>209</v>
      </c>
      <c r="H66" s="9"/>
      <c r="I66" s="19">
        <v>46206</v>
      </c>
      <c r="J66" s="9"/>
      <c r="K66" s="19">
        <v>1377</v>
      </c>
      <c r="L66" s="10"/>
      <c r="M66" s="19">
        <v>75833</v>
      </c>
      <c r="N66" s="10"/>
      <c r="O66" s="19">
        <v>0</v>
      </c>
    </row>
    <row r="67" spans="1:15" s="2" customFormat="1" ht="12" customHeight="1">
      <c r="A67" s="9" t="s">
        <v>65</v>
      </c>
      <c r="B67" s="9" t="s">
        <v>10</v>
      </c>
      <c r="C67" s="10">
        <f t="shared" si="1"/>
        <v>92204</v>
      </c>
      <c r="D67" s="9"/>
      <c r="E67" s="19">
        <v>46875</v>
      </c>
      <c r="F67" s="9"/>
      <c r="G67" s="19">
        <v>0</v>
      </c>
      <c r="H67" s="9"/>
      <c r="I67" s="19">
        <v>24324</v>
      </c>
      <c r="J67" s="9"/>
      <c r="K67" s="19">
        <v>6667</v>
      </c>
      <c r="L67" s="10"/>
      <c r="M67" s="19">
        <v>14338</v>
      </c>
      <c r="N67" s="10"/>
      <c r="O67" s="19">
        <v>0</v>
      </c>
    </row>
    <row r="68" spans="1:15" s="2" customFormat="1" ht="12" customHeight="1">
      <c r="A68" s="9" t="s">
        <v>48</v>
      </c>
      <c r="B68" s="9"/>
      <c r="C68" s="10">
        <f t="shared" si="1"/>
        <v>-3869</v>
      </c>
      <c r="D68" s="9"/>
      <c r="E68" s="19">
        <v>0</v>
      </c>
      <c r="F68" s="9"/>
      <c r="G68" s="19">
        <v>0</v>
      </c>
      <c r="H68" s="9"/>
      <c r="I68" s="19">
        <v>0</v>
      </c>
      <c r="J68" s="9"/>
      <c r="K68" s="19">
        <v>-1313</v>
      </c>
      <c r="L68" s="10"/>
      <c r="M68" s="19">
        <v>-2556</v>
      </c>
      <c r="N68" s="10"/>
      <c r="O68" s="19">
        <v>0</v>
      </c>
    </row>
    <row r="69" spans="1:15" s="2" customFormat="1" ht="12" customHeight="1">
      <c r="A69" s="9" t="s">
        <v>49</v>
      </c>
      <c r="B69" s="9"/>
      <c r="C69" s="10">
        <f t="shared" si="1"/>
        <v>70244</v>
      </c>
      <c r="D69" s="9"/>
      <c r="E69" s="19">
        <v>0</v>
      </c>
      <c r="F69" s="9"/>
      <c r="G69" s="19">
        <v>44226</v>
      </c>
      <c r="H69" s="9"/>
      <c r="I69" s="19">
        <v>22949</v>
      </c>
      <c r="J69" s="9"/>
      <c r="K69" s="19">
        <v>85</v>
      </c>
      <c r="L69" s="10"/>
      <c r="M69" s="19">
        <v>2984</v>
      </c>
      <c r="N69" s="10"/>
      <c r="O69" s="19">
        <v>0</v>
      </c>
    </row>
    <row r="70" spans="1:15" s="2" customFormat="1" ht="12" customHeight="1">
      <c r="A70" s="9" t="s">
        <v>50</v>
      </c>
      <c r="B70" s="9" t="s">
        <v>10</v>
      </c>
      <c r="C70" s="23">
        <f t="shared" si="1"/>
        <v>100535</v>
      </c>
      <c r="D70" s="9"/>
      <c r="E70" s="19">
        <v>2280</v>
      </c>
      <c r="F70" s="9"/>
      <c r="G70" s="19">
        <v>120</v>
      </c>
      <c r="H70" s="9"/>
      <c r="I70" s="19">
        <v>1245</v>
      </c>
      <c r="J70" s="9"/>
      <c r="K70" s="19">
        <v>0</v>
      </c>
      <c r="L70" s="10"/>
      <c r="M70" s="19">
        <v>96890</v>
      </c>
      <c r="N70" s="10"/>
      <c r="O70" s="19">
        <v>0</v>
      </c>
    </row>
    <row r="71" spans="1:15" s="2" customFormat="1" ht="12" customHeight="1">
      <c r="A71" s="9"/>
      <c r="B71" s="9" t="s">
        <v>10</v>
      </c>
      <c r="C71" s="9"/>
      <c r="D71" s="9"/>
      <c r="E71" s="28" t="s">
        <v>10</v>
      </c>
      <c r="F71" s="9"/>
      <c r="G71" s="28" t="s">
        <v>10</v>
      </c>
      <c r="H71" s="9"/>
      <c r="I71" s="28" t="s">
        <v>10</v>
      </c>
      <c r="J71" s="9"/>
      <c r="K71" s="28" t="s">
        <v>10</v>
      </c>
      <c r="L71" s="10"/>
      <c r="M71" s="28" t="s">
        <v>10</v>
      </c>
      <c r="N71" s="10"/>
      <c r="O71" s="28" t="s">
        <v>10</v>
      </c>
    </row>
    <row r="72" spans="1:15" s="2" customFormat="1" ht="12" customHeight="1">
      <c r="A72" s="9" t="s">
        <v>19</v>
      </c>
      <c r="B72" s="9" t="s">
        <v>10</v>
      </c>
      <c r="C72" s="23">
        <f>SUM(E72:O72)</f>
        <v>2506387</v>
      </c>
      <c r="D72" s="9"/>
      <c r="E72" s="18">
        <f>SUM(E58:E71)</f>
        <v>905131</v>
      </c>
      <c r="F72" s="9"/>
      <c r="G72" s="18">
        <f>SUM(G58:G71)</f>
        <v>241345</v>
      </c>
      <c r="H72" s="9"/>
      <c r="I72" s="18">
        <f>SUM(I58:I71)</f>
        <v>574848</v>
      </c>
      <c r="J72" s="9"/>
      <c r="K72" s="18">
        <f>SUM(K58:K71)</f>
        <v>46368</v>
      </c>
      <c r="L72" s="10"/>
      <c r="M72" s="18">
        <f>SUM(M58:M71)</f>
        <v>703522</v>
      </c>
      <c r="N72" s="10"/>
      <c r="O72" s="18">
        <f>SUM(O58:O71)</f>
        <v>35173</v>
      </c>
    </row>
    <row r="73" spans="1:15" s="2" customFormat="1" ht="12" customHeight="1">
      <c r="A73" s="9"/>
      <c r="B73" s="9"/>
      <c r="C73" s="11"/>
      <c r="D73" s="9"/>
      <c r="E73" s="22"/>
      <c r="F73" s="9"/>
      <c r="G73" s="22"/>
      <c r="H73" s="9"/>
      <c r="I73" s="22"/>
      <c r="J73" s="9"/>
      <c r="K73" s="22"/>
      <c r="L73" s="10"/>
      <c r="M73" s="22"/>
      <c r="N73" s="10"/>
      <c r="O73" s="22"/>
    </row>
    <row r="74" spans="1:15" s="2" customFormat="1" ht="12" customHeight="1">
      <c r="A74" s="9" t="s">
        <v>66</v>
      </c>
      <c r="B74" s="9"/>
      <c r="C74" s="31">
        <f>SUM(E74:O74)</f>
        <v>26240</v>
      </c>
      <c r="D74" s="9"/>
      <c r="E74" s="32">
        <v>0</v>
      </c>
      <c r="F74" s="9"/>
      <c r="G74" s="32">
        <v>0</v>
      </c>
      <c r="H74" s="9"/>
      <c r="I74" s="32">
        <v>26240</v>
      </c>
      <c r="J74" s="9"/>
      <c r="K74" s="32">
        <v>0</v>
      </c>
      <c r="L74" s="10"/>
      <c r="M74" s="32">
        <v>0</v>
      </c>
      <c r="N74" s="10"/>
      <c r="O74" s="32">
        <v>0</v>
      </c>
    </row>
    <row r="75" spans="1:15" s="2" customFormat="1" ht="12" customHeight="1">
      <c r="A75" s="9"/>
      <c r="B75" s="9"/>
      <c r="C75" s="22"/>
      <c r="D75" s="13"/>
      <c r="E75" s="22"/>
      <c r="F75" s="13"/>
      <c r="G75" s="22"/>
      <c r="H75" s="13"/>
      <c r="I75" s="22"/>
      <c r="J75" s="13"/>
      <c r="K75" s="22"/>
      <c r="L75" s="11"/>
      <c r="M75" s="22"/>
      <c r="N75" s="11"/>
      <c r="O75" s="22"/>
    </row>
    <row r="76" spans="1:15" s="2" customFormat="1" ht="12" customHeight="1">
      <c r="A76" s="9" t="s">
        <v>17</v>
      </c>
      <c r="B76" s="9" t="s">
        <v>10</v>
      </c>
      <c r="C76" s="23">
        <f>SUM(E76:O76)</f>
        <v>2532627</v>
      </c>
      <c r="D76" s="9"/>
      <c r="E76" s="18">
        <f>SUM(E72:E74)</f>
        <v>905131</v>
      </c>
      <c r="F76" s="9"/>
      <c r="G76" s="18">
        <f>SUM(G72:G74)</f>
        <v>241345</v>
      </c>
      <c r="H76" s="9"/>
      <c r="I76" s="18">
        <f>SUM(I72:I74)</f>
        <v>601088</v>
      </c>
      <c r="J76" s="9"/>
      <c r="K76" s="18">
        <f>SUM(K72:K74)</f>
        <v>46368</v>
      </c>
      <c r="L76" s="10"/>
      <c r="M76" s="18">
        <f>SUM(M72:M74)</f>
        <v>703522</v>
      </c>
      <c r="N76" s="10"/>
      <c r="O76" s="18">
        <f>SUM(O72:O74)</f>
        <v>35173</v>
      </c>
    </row>
    <row r="77" spans="1:15" s="2" customFormat="1" ht="12" customHeight="1">
      <c r="A77" s="9"/>
      <c r="B77" s="9" t="s">
        <v>10</v>
      </c>
      <c r="C77" s="9"/>
      <c r="D77" s="9"/>
      <c r="E77" s="19"/>
      <c r="F77" s="9"/>
      <c r="G77" s="19"/>
      <c r="H77" s="9"/>
      <c r="I77" s="19"/>
      <c r="J77" s="9"/>
      <c r="K77" s="19"/>
      <c r="L77" s="10"/>
      <c r="M77" s="19"/>
      <c r="N77" s="10"/>
      <c r="O77" s="19"/>
    </row>
    <row r="78" spans="1:15" s="2" customFormat="1" ht="12" customHeight="1">
      <c r="A78" s="9" t="s">
        <v>51</v>
      </c>
      <c r="B78" s="9" t="s">
        <v>10</v>
      </c>
      <c r="C78" s="9"/>
      <c r="D78" s="9"/>
      <c r="E78" s="19"/>
      <c r="F78" s="9"/>
      <c r="G78" s="19"/>
      <c r="H78" s="9"/>
      <c r="I78" s="19"/>
      <c r="J78" s="9"/>
      <c r="K78" s="19"/>
      <c r="L78" s="10"/>
      <c r="M78" s="19"/>
      <c r="N78" s="10"/>
      <c r="O78" s="19"/>
    </row>
    <row r="79" spans="1:15" s="2" customFormat="1" ht="12" customHeight="1">
      <c r="A79" s="9" t="s">
        <v>52</v>
      </c>
      <c r="B79" s="9" t="s">
        <v>10</v>
      </c>
      <c r="C79" s="10">
        <f aca="true" t="shared" si="2" ref="C79:C91">SUM(E79:O79)</f>
        <v>27613</v>
      </c>
      <c r="D79" s="9"/>
      <c r="E79" s="19">
        <v>11775</v>
      </c>
      <c r="F79" s="9"/>
      <c r="G79" s="19">
        <v>9953</v>
      </c>
      <c r="H79" s="9"/>
      <c r="I79" s="19">
        <v>10651</v>
      </c>
      <c r="J79" s="9"/>
      <c r="K79" s="19">
        <v>530</v>
      </c>
      <c r="L79" s="10"/>
      <c r="M79" s="19">
        <v>-5296</v>
      </c>
      <c r="N79" s="10"/>
      <c r="O79" s="19">
        <v>0</v>
      </c>
    </row>
    <row r="80" spans="1:15" s="2" customFormat="1" ht="12" customHeight="1">
      <c r="A80" s="9" t="s">
        <v>70</v>
      </c>
      <c r="B80" s="9"/>
      <c r="C80" s="10">
        <f t="shared" si="2"/>
        <v>185794</v>
      </c>
      <c r="D80" s="9"/>
      <c r="E80" s="19">
        <v>0</v>
      </c>
      <c r="F80" s="9"/>
      <c r="G80" s="19">
        <v>0</v>
      </c>
      <c r="H80" s="9"/>
      <c r="I80" s="19">
        <v>0</v>
      </c>
      <c r="J80" s="9"/>
      <c r="K80" s="19">
        <v>0</v>
      </c>
      <c r="L80" s="10"/>
      <c r="M80" s="19">
        <v>185794</v>
      </c>
      <c r="N80" s="10"/>
      <c r="O80" s="19">
        <v>0</v>
      </c>
    </row>
    <row r="81" spans="1:15" s="2" customFormat="1" ht="12" customHeight="1">
      <c r="A81" s="9" t="s">
        <v>53</v>
      </c>
      <c r="B81" s="9" t="s">
        <v>10</v>
      </c>
      <c r="C81" s="10">
        <f t="shared" si="2"/>
        <v>986166</v>
      </c>
      <c r="D81" s="9"/>
      <c r="E81" s="19">
        <v>0</v>
      </c>
      <c r="F81" s="9"/>
      <c r="G81" s="19">
        <v>475820</v>
      </c>
      <c r="H81" s="9"/>
      <c r="I81" s="19">
        <v>251443</v>
      </c>
      <c r="J81" s="9"/>
      <c r="K81" s="19">
        <v>1080</v>
      </c>
      <c r="L81" s="10"/>
      <c r="M81" s="19">
        <f>249445-1</f>
        <v>249444</v>
      </c>
      <c r="N81" s="10"/>
      <c r="O81" s="19">
        <v>8379</v>
      </c>
    </row>
    <row r="82" spans="1:15" s="2" customFormat="1" ht="12" customHeight="1">
      <c r="A82" s="9" t="s">
        <v>54</v>
      </c>
      <c r="B82" s="9"/>
      <c r="C82" s="10">
        <f t="shared" si="2"/>
        <v>411874</v>
      </c>
      <c r="D82" s="9"/>
      <c r="E82" s="19">
        <v>100262</v>
      </c>
      <c r="F82" s="9"/>
      <c r="G82" s="19">
        <v>144363</v>
      </c>
      <c r="H82" s="9"/>
      <c r="I82" s="19">
        <v>126940</v>
      </c>
      <c r="J82" s="9"/>
      <c r="K82" s="19">
        <v>844</v>
      </c>
      <c r="L82" s="10"/>
      <c r="M82" s="19">
        <v>21815</v>
      </c>
      <c r="N82" s="10"/>
      <c r="O82" s="19">
        <v>17650</v>
      </c>
    </row>
    <row r="83" spans="1:15" s="2" customFormat="1" ht="12" customHeight="1">
      <c r="A83" s="9" t="s">
        <v>55</v>
      </c>
      <c r="B83" s="9" t="s">
        <v>10</v>
      </c>
      <c r="C83" s="10">
        <f t="shared" si="2"/>
        <v>315890</v>
      </c>
      <c r="D83" s="9"/>
      <c r="E83" s="19">
        <v>5055</v>
      </c>
      <c r="F83" s="9"/>
      <c r="G83" s="19">
        <v>95290</v>
      </c>
      <c r="H83" s="9"/>
      <c r="I83" s="19">
        <v>46979</v>
      </c>
      <c r="J83" s="9"/>
      <c r="K83" s="19">
        <v>0</v>
      </c>
      <c r="L83" s="10"/>
      <c r="M83" s="19">
        <v>121881</v>
      </c>
      <c r="N83" s="10"/>
      <c r="O83" s="19">
        <v>46685</v>
      </c>
    </row>
    <row r="84" spans="1:15" s="2" customFormat="1" ht="12" customHeight="1">
      <c r="A84" s="9" t="s">
        <v>56</v>
      </c>
      <c r="B84" s="9"/>
      <c r="C84" s="10">
        <f t="shared" si="2"/>
        <v>567576</v>
      </c>
      <c r="D84" s="9"/>
      <c r="E84" s="19">
        <v>0</v>
      </c>
      <c r="F84" s="9"/>
      <c r="G84" s="19">
        <v>0</v>
      </c>
      <c r="H84" s="9"/>
      <c r="I84" s="19">
        <v>0</v>
      </c>
      <c r="J84" s="9"/>
      <c r="K84" s="19">
        <v>0</v>
      </c>
      <c r="L84" s="10"/>
      <c r="M84" s="19">
        <v>567576</v>
      </c>
      <c r="N84" s="10"/>
      <c r="O84" s="19">
        <v>0</v>
      </c>
    </row>
    <row r="85" spans="1:15" s="2" customFormat="1" ht="12" customHeight="1">
      <c r="A85" s="9" t="s">
        <v>57</v>
      </c>
      <c r="B85" s="9" t="s">
        <v>10</v>
      </c>
      <c r="C85" s="11">
        <f t="shared" si="2"/>
        <v>259644</v>
      </c>
      <c r="D85" s="9"/>
      <c r="E85" s="19">
        <v>0</v>
      </c>
      <c r="F85" s="9"/>
      <c r="G85" s="19">
        <v>0</v>
      </c>
      <c r="H85" s="9"/>
      <c r="I85" s="19">
        <v>0</v>
      </c>
      <c r="J85" s="9"/>
      <c r="K85" s="19">
        <v>0</v>
      </c>
      <c r="L85" s="10"/>
      <c r="M85" s="19">
        <v>259644</v>
      </c>
      <c r="N85" s="10"/>
      <c r="O85" s="19">
        <v>0</v>
      </c>
    </row>
    <row r="86" spans="1:15" s="2" customFormat="1" ht="12" customHeight="1">
      <c r="A86" s="9"/>
      <c r="B86" s="9"/>
      <c r="C86" s="29"/>
      <c r="D86" s="13"/>
      <c r="E86" s="28"/>
      <c r="F86" s="13"/>
      <c r="G86" s="28"/>
      <c r="H86" s="13"/>
      <c r="I86" s="28"/>
      <c r="J86" s="13"/>
      <c r="K86" s="28"/>
      <c r="L86" s="11"/>
      <c r="M86" s="28"/>
      <c r="N86" s="11"/>
      <c r="O86" s="28"/>
    </row>
    <row r="87" spans="1:15" s="2" customFormat="1" ht="12" customHeight="1">
      <c r="A87" s="9" t="s">
        <v>18</v>
      </c>
      <c r="B87" s="9" t="s">
        <v>10</v>
      </c>
      <c r="C87" s="10">
        <f>SUM(C79:C86)</f>
        <v>2754557</v>
      </c>
      <c r="D87" s="9"/>
      <c r="E87" s="18">
        <f>SUM(E79:E85)</f>
        <v>117092</v>
      </c>
      <c r="F87" s="9"/>
      <c r="G87" s="18">
        <f>SUM(G79:G85)</f>
        <v>725426</v>
      </c>
      <c r="H87" s="9"/>
      <c r="I87" s="18">
        <f>SUM(I79:I85)</f>
        <v>436013</v>
      </c>
      <c r="J87" s="9"/>
      <c r="K87" s="18">
        <f>SUM(K79:K85)</f>
        <v>2454</v>
      </c>
      <c r="L87" s="10"/>
      <c r="M87" s="18">
        <f>SUM(M79:M85)</f>
        <v>1400858</v>
      </c>
      <c r="N87" s="10"/>
      <c r="O87" s="18">
        <f>SUM(O79:O85)</f>
        <v>72714</v>
      </c>
    </row>
    <row r="88" spans="1:15" s="2" customFormat="1" ht="12" customHeight="1">
      <c r="A88" s="9"/>
      <c r="B88" s="9" t="s">
        <v>10</v>
      </c>
      <c r="C88" s="30"/>
      <c r="D88" s="9"/>
      <c r="E88" s="19"/>
      <c r="F88" s="9"/>
      <c r="G88" s="19"/>
      <c r="H88" s="9"/>
      <c r="I88" s="19"/>
      <c r="J88" s="9"/>
      <c r="K88" s="19"/>
      <c r="L88" s="10"/>
      <c r="M88" s="19"/>
      <c r="N88" s="10"/>
      <c r="O88" s="19"/>
    </row>
    <row r="89" spans="1:15" s="2" customFormat="1" ht="12" customHeight="1">
      <c r="A89" s="9" t="s">
        <v>58</v>
      </c>
      <c r="B89" s="9" t="s">
        <v>10</v>
      </c>
      <c r="C89" s="10">
        <f t="shared" si="2"/>
        <v>1351350</v>
      </c>
      <c r="D89" s="9"/>
      <c r="E89" s="18">
        <v>0</v>
      </c>
      <c r="F89" s="9"/>
      <c r="G89" s="18">
        <v>0</v>
      </c>
      <c r="H89" s="9"/>
      <c r="I89" s="18">
        <v>0</v>
      </c>
      <c r="J89" s="9"/>
      <c r="K89" s="18">
        <v>0</v>
      </c>
      <c r="L89" s="10"/>
      <c r="M89" s="18">
        <v>1351350</v>
      </c>
      <c r="N89" s="10"/>
      <c r="O89" s="18">
        <v>0</v>
      </c>
    </row>
    <row r="90" spans="1:15" s="2" customFormat="1" ht="12" customHeight="1">
      <c r="A90" s="9" t="s">
        <v>11</v>
      </c>
      <c r="B90" s="9" t="s">
        <v>10</v>
      </c>
      <c r="C90" s="30"/>
      <c r="D90" s="9"/>
      <c r="E90" s="19"/>
      <c r="F90" s="9"/>
      <c r="G90" s="19"/>
      <c r="H90" s="9"/>
      <c r="I90" s="19"/>
      <c r="J90" s="9"/>
      <c r="K90" s="19"/>
      <c r="L90" s="10"/>
      <c r="M90" s="19"/>
      <c r="N90" s="10"/>
      <c r="O90" s="19"/>
    </row>
    <row r="91" spans="1:15" s="2" customFormat="1" ht="12" customHeight="1">
      <c r="A91" s="9" t="s">
        <v>60</v>
      </c>
      <c r="B91" s="9" t="s">
        <v>10</v>
      </c>
      <c r="C91" s="12">
        <f t="shared" si="2"/>
        <v>17657396</v>
      </c>
      <c r="D91" s="9"/>
      <c r="E91" s="18">
        <f>E38+E44+E55+E76+E87+E89</f>
        <v>6995473</v>
      </c>
      <c r="F91" s="9"/>
      <c r="G91" s="18">
        <f>G38+G44+G55+G76+G87+G89</f>
        <v>1592414</v>
      </c>
      <c r="H91" s="9"/>
      <c r="I91" s="18">
        <f>I38+I44+I55+I76+I87+I89</f>
        <v>4471320</v>
      </c>
      <c r="J91" s="9"/>
      <c r="K91" s="18">
        <f>K38+K44+K55+K76+K87+K89</f>
        <v>92874</v>
      </c>
      <c r="L91" s="10"/>
      <c r="M91" s="18">
        <f>M38+M44+M55+M76+M87+M89</f>
        <v>4347564</v>
      </c>
      <c r="N91" s="10"/>
      <c r="O91" s="18">
        <f>O38+O44+O55+O76+O87+O89</f>
        <v>157751</v>
      </c>
    </row>
    <row r="92" spans="1:15" s="2" customFormat="1" ht="12" customHeight="1">
      <c r="A92" s="9"/>
      <c r="B92" s="9"/>
      <c r="C92" s="10"/>
      <c r="D92" s="9"/>
      <c r="E92" s="22"/>
      <c r="F92" s="9"/>
      <c r="G92" s="22"/>
      <c r="H92" s="9"/>
      <c r="I92" s="22"/>
      <c r="J92" s="9"/>
      <c r="K92" s="22"/>
      <c r="L92" s="10"/>
      <c r="M92" s="22"/>
      <c r="N92" s="10"/>
      <c r="O92" s="22"/>
    </row>
    <row r="93" spans="1:15" s="2" customFormat="1" ht="12" customHeight="1">
      <c r="A93" s="9" t="s">
        <v>72</v>
      </c>
      <c r="B93" s="9"/>
      <c r="C93" s="10"/>
      <c r="D93" s="9"/>
      <c r="E93" s="22"/>
      <c r="F93" s="9"/>
      <c r="G93" s="22"/>
      <c r="H93" s="9"/>
      <c r="I93" s="22"/>
      <c r="J93" s="9"/>
      <c r="K93" s="22"/>
      <c r="L93" s="10"/>
      <c r="M93" s="22"/>
      <c r="N93" s="10"/>
      <c r="O93" s="22"/>
    </row>
    <row r="94" spans="1:15" s="2" customFormat="1" ht="12" customHeight="1">
      <c r="A94" s="9" t="s">
        <v>73</v>
      </c>
      <c r="B94" s="9"/>
      <c r="C94" s="31">
        <f>SUM(E94:O94)</f>
        <v>856341</v>
      </c>
      <c r="D94" s="9"/>
      <c r="E94" s="32">
        <v>0</v>
      </c>
      <c r="F94" s="9"/>
      <c r="G94" s="32">
        <v>0</v>
      </c>
      <c r="H94" s="9"/>
      <c r="I94" s="32">
        <v>0</v>
      </c>
      <c r="J94" s="9"/>
      <c r="K94" s="32">
        <v>0</v>
      </c>
      <c r="L94" s="10"/>
      <c r="M94" s="32">
        <v>0</v>
      </c>
      <c r="N94" s="10"/>
      <c r="O94" s="32">
        <v>856341</v>
      </c>
    </row>
    <row r="95" spans="1:15" s="2" customFormat="1" ht="12" customHeight="1">
      <c r="A95" s="9"/>
      <c r="B95" s="9"/>
      <c r="C95" s="11"/>
      <c r="D95" s="9"/>
      <c r="E95" s="22"/>
      <c r="F95" s="9"/>
      <c r="G95" s="22"/>
      <c r="H95" s="9"/>
      <c r="I95" s="22"/>
      <c r="J95" s="9"/>
      <c r="K95" s="22"/>
      <c r="L95" s="10"/>
      <c r="M95" s="22"/>
      <c r="N95" s="10"/>
      <c r="O95" s="22"/>
    </row>
    <row r="96" spans="1:15" s="2" customFormat="1" ht="12" customHeight="1" thickBot="1">
      <c r="A96" s="9" t="s">
        <v>12</v>
      </c>
      <c r="B96" s="9" t="s">
        <v>10</v>
      </c>
      <c r="C96" s="25">
        <f>SUM(E96:O96)</f>
        <v>18513737</v>
      </c>
      <c r="D96" s="9"/>
      <c r="E96" s="25">
        <f>SUM(E91,E94)</f>
        <v>6995473</v>
      </c>
      <c r="F96" s="9"/>
      <c r="G96" s="25">
        <f>SUM(G91,G94)</f>
        <v>1592414</v>
      </c>
      <c r="H96" s="9"/>
      <c r="I96" s="25">
        <f>SUM(I91,I94)</f>
        <v>4471320</v>
      </c>
      <c r="J96" s="9"/>
      <c r="K96" s="25">
        <f>SUM(K91,K94)</f>
        <v>92874</v>
      </c>
      <c r="L96" s="10"/>
      <c r="M96" s="25">
        <f>SUM(M91,M94)</f>
        <v>4347564</v>
      </c>
      <c r="N96" s="10"/>
      <c r="O96" s="25">
        <f>SUM(O91,O94)</f>
        <v>1014092</v>
      </c>
    </row>
    <row r="97" s="2" customFormat="1" ht="12.75" thickTop="1">
      <c r="B97" s="2" t="s">
        <v>10</v>
      </c>
    </row>
    <row r="98" s="2" customFormat="1" ht="12"/>
  </sheetData>
  <sheetProtection/>
  <mergeCells count="5">
    <mergeCell ref="C4:G4"/>
    <mergeCell ref="C3:O3"/>
    <mergeCell ref="C5:O5"/>
    <mergeCell ref="C6:O6"/>
    <mergeCell ref="A3:A7"/>
  </mergeCells>
  <conditionalFormatting sqref="A12:O96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300" verticalDpi="300" orientation="landscape" scale="93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C-2A</dc:title>
  <dc:subject>Current Unrestriced Expenditures</dc:subject>
  <dc:creator>Accounting Services</dc:creator>
  <cp:keywords>FY 9697 Financial Statements</cp:keywords>
  <dc:description>Annual Financial Statements - Analysis C-2A - Analysis of Current Unrestricted Fund Expenditures - Total must agree with Exhibit C</dc:description>
  <cp:lastModifiedBy>Financial System Services</cp:lastModifiedBy>
  <cp:lastPrinted>2016-10-21T15:41:59Z</cp:lastPrinted>
  <dcterms:created xsi:type="dcterms:W3CDTF">1999-07-27T20:04:28Z</dcterms:created>
  <dcterms:modified xsi:type="dcterms:W3CDTF">2016-10-21T15:43:43Z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369476919</vt:i4>
  </property>
  <property fmtid="{D5CDD505-2E9C-101B-9397-08002B2CF9AE}" pid="3" name="_EmailSubject">
    <vt:lpwstr>LSUA:  C-1, C-2A, C-2B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1615302032</vt:i4>
  </property>
  <property fmtid="{D5CDD505-2E9C-101B-9397-08002B2CF9AE}" pid="7" name="_ReviewingToolsShownOnce">
    <vt:lpwstr/>
  </property>
</Properties>
</file>