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Titles" localSheetId="0">'Analysis C2B'!$1:$13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<sst xmlns="http://schemas.openxmlformats.org/spreadsheetml/2006/main" count="108" uniqueCount="73">
  <si>
    <t>Total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</si>
  <si>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</si>
  <si>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</si>
  <si>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</si>
  <si>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</si>
  <si>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</si>
  <si>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</si>
  <si>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</si>
  <si>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</si>
  <si>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</si>
  <si>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</si>
  <si>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</si>
  <si>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</si>
  <si>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</si>
  <si>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</si>
  <si>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</si>
  <si>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</si>
  <si>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Staff incentive</t>
  </si>
  <si>
    <t xml:space="preserve">        Total instruction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</si>
  <si>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</si>
  <si>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</si>
  <si>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</si>
  <si>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</si>
  <si>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</si>
  <si>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</si>
  <si>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</si>
  <si>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</si>
  <si>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</si>
  <si>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</si>
  <si>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</si>
  <si>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</si>
  <si>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</si>
  <si>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</si>
  <si>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</si>
  <si>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</si>
  <si>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>Educational and general:</t>
  </si>
  <si>
    <t xml:space="preserve">   Academic affairs</t>
  </si>
  <si>
    <t xml:space="preserve">    Arts, english, and humanities</t>
  </si>
  <si>
    <t xml:space="preserve">   Office of the Chancellor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</si>
  <si>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</si>
  <si>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</si>
  <si>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</si>
  <si>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     Total research</t>
  </si>
  <si>
    <t>Current Restricted Fund Expenditures</t>
  </si>
  <si>
    <t>ANALYSIS C-2B</t>
  </si>
  <si>
    <t>Indirect Cost</t>
  </si>
  <si>
    <t xml:space="preserve">   Testing service</t>
  </si>
  <si>
    <t xml:space="preserve">    Interdisciplinary</t>
  </si>
  <si>
    <t xml:space="preserve">         Educational and general expenditures</t>
  </si>
  <si>
    <t xml:space="preserve">   Interdisciplinary</t>
  </si>
  <si>
    <t xml:space="preserve">   Liberal arts</t>
  </si>
  <si>
    <t xml:space="preserve">   Nonmandatory transfers -</t>
  </si>
  <si>
    <t xml:space="preserve">   Mandatory transfers -</t>
  </si>
  <si>
    <t xml:space="preserve">    Principal and interest</t>
  </si>
  <si>
    <t xml:space="preserve">    Behavioral and social sciences</t>
  </si>
  <si>
    <t xml:space="preserve">   Business administration</t>
  </si>
  <si>
    <t xml:space="preserve">   Institutional improvements</t>
  </si>
  <si>
    <t xml:space="preserve">    Mathematics and physical sciences</t>
  </si>
  <si>
    <t xml:space="preserve">   Student health center</t>
  </si>
  <si>
    <t xml:space="preserve">   Management information system</t>
  </si>
  <si>
    <t xml:space="preserve">    Allied health</t>
  </si>
  <si>
    <t xml:space="preserve">   Counseling center</t>
  </si>
  <si>
    <t>Salaries &amp;</t>
  </si>
  <si>
    <t>Related</t>
  </si>
  <si>
    <t>Supplies</t>
  </si>
  <si>
    <t>Wages</t>
  </si>
  <si>
    <t>Benefits</t>
  </si>
  <si>
    <t>Travel</t>
  </si>
  <si>
    <t>&amp; Expense</t>
  </si>
  <si>
    <t>Equipment</t>
  </si>
  <si>
    <t>For the year ended June 30, 2017</t>
  </si>
  <si>
    <t xml:space="preserve">    Sciences</t>
  </si>
  <si>
    <t xml:space="preserve">   Facility services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</si>
</sst>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3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7" fontId="6" fillId="0" borderId="13" xfId="45" applyNumberFormat="1" applyFont="1" applyFill="1" applyBorder="1" applyAlignment="1">
      <alignment vertical="center"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167" fontId="6" fillId="0" borderId="0" xfId="42" applyNumberFormat="1" applyFont="1" applyFill="1" applyAlignment="1">
      <alignment horizontal="center" vertical="center"/>
    </xf>
    <xf numFmtId="167" fontId="6" fillId="0" borderId="0" xfId="42" applyNumberFormat="1" applyFont="1" applyFill="1" applyAlignment="1">
      <alignment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123825</xdr:rowOff>
    </xdr:from>
    <xdr:to>
      <xdr:col>0</xdr:col>
      <xdr:colOff>2457450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2381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3.4218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 customWidth="1"/>
  </cols>
  <sheetData>
    <row r="1" spans="1:15" ht="12.75">
      <c r="A1" s="29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</row>
    <row r="2" spans="1:15" ht="10.5" customHeight="1">
      <c r="A2" s="29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8"/>
    </row>
    <row r="3" spans="1:15" ht="16.5">
      <c r="A3" s="34"/>
      <c r="B3" s="10"/>
      <c r="C3" s="33" t="s">
        <v>44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8.25" customHeight="1">
      <c r="A4" s="34"/>
      <c r="B4" s="13"/>
      <c r="C4" s="33"/>
      <c r="D4" s="33"/>
      <c r="E4" s="33"/>
      <c r="F4" s="33"/>
      <c r="G4" s="33"/>
      <c r="H4" s="12"/>
      <c r="I4" s="7"/>
      <c r="J4" s="7"/>
      <c r="K4" s="7"/>
      <c r="L4" s="7"/>
      <c r="M4" s="7"/>
      <c r="N4" s="7"/>
      <c r="O4" s="7"/>
    </row>
    <row r="5" spans="1:15" ht="16.5">
      <c r="A5" s="34"/>
      <c r="B5" s="10"/>
      <c r="C5" s="33" t="s">
        <v>43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6.5">
      <c r="A6" s="34"/>
      <c r="B6" s="10"/>
      <c r="C6" s="33" t="s">
        <v>70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0.5" customHeight="1">
      <c r="A7" s="34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</row>
    <row r="8" spans="1:15" ht="12.75">
      <c r="A8" s="29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</row>
    <row r="10" spans="1:15" ht="13.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3.5">
      <c r="A11" s="18"/>
      <c r="B11" s="18"/>
      <c r="C11" s="19"/>
      <c r="D11" s="19"/>
      <c r="E11" s="19" t="s">
        <v>62</v>
      </c>
      <c r="F11" s="19"/>
      <c r="G11" s="19" t="s">
        <v>63</v>
      </c>
      <c r="H11" s="19"/>
      <c r="I11" s="19"/>
      <c r="J11" s="19"/>
      <c r="K11" s="19" t="s">
        <v>64</v>
      </c>
      <c r="L11" s="19"/>
      <c r="M11" s="19"/>
      <c r="N11" s="19"/>
      <c r="O11" s="19" t="s">
        <v>45</v>
      </c>
    </row>
    <row r="12" spans="1:15" ht="13.5">
      <c r="A12" s="18"/>
      <c r="B12" s="18"/>
      <c r="C12" s="20" t="s">
        <v>0</v>
      </c>
      <c r="D12" s="19"/>
      <c r="E12" s="20" t="s">
        <v>65</v>
      </c>
      <c r="F12" s="18"/>
      <c r="G12" s="20" t="s">
        <v>66</v>
      </c>
      <c r="H12" s="18"/>
      <c r="I12" s="20" t="s">
        <v>67</v>
      </c>
      <c r="J12" s="18"/>
      <c r="K12" s="20" t="s">
        <v>68</v>
      </c>
      <c r="L12" s="18"/>
      <c r="M12" s="20" t="s">
        <v>69</v>
      </c>
      <c r="N12" s="19"/>
      <c r="O12" s="20" t="s">
        <v>1</v>
      </c>
    </row>
    <row r="13" spans="1:15" ht="13.5">
      <c r="A13" s="18"/>
      <c r="B13" s="18"/>
      <c r="C13" s="21"/>
      <c r="D13" s="19"/>
      <c r="E13" s="21"/>
      <c r="F13" s="19"/>
      <c r="G13" s="21"/>
      <c r="H13" s="19"/>
      <c r="I13" s="21"/>
      <c r="J13" s="19"/>
      <c r="K13" s="21"/>
      <c r="L13" s="19"/>
      <c r="M13" s="21"/>
      <c r="N13" s="19"/>
      <c r="O13" s="21"/>
    </row>
    <row r="14" spans="1:15" s="3" customFormat="1" ht="13.5">
      <c r="A14" s="22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3" customFormat="1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3" customFormat="1" ht="13.5">
      <c r="A16" s="22" t="s">
        <v>27</v>
      </c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3" customFormat="1" ht="13.5">
      <c r="A17" s="22" t="s">
        <v>3</v>
      </c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5" customFormat="1" ht="13.5">
      <c r="A18" s="23" t="s">
        <v>37</v>
      </c>
      <c r="B18" s="23"/>
      <c r="C18" s="32">
        <f>SUM(E18:O18)</f>
        <v>28561</v>
      </c>
      <c r="D18" s="32"/>
      <c r="E18" s="31">
        <v>28176</v>
      </c>
      <c r="F18" s="32"/>
      <c r="G18" s="32">
        <v>0</v>
      </c>
      <c r="H18" s="32"/>
      <c r="I18" s="32">
        <v>270</v>
      </c>
      <c r="J18" s="32"/>
      <c r="K18" s="32">
        <v>67</v>
      </c>
      <c r="L18" s="32"/>
      <c r="M18" s="32">
        <v>0</v>
      </c>
      <c r="N18" s="32"/>
      <c r="O18" s="32">
        <v>48</v>
      </c>
    </row>
    <row r="19" spans="1:15" s="5" customFormat="1" ht="13.5">
      <c r="A19" s="23" t="s">
        <v>54</v>
      </c>
      <c r="B19" s="23"/>
      <c r="C19" s="15">
        <f>SUM(E19:O19)</f>
        <v>930</v>
      </c>
      <c r="D19" s="14"/>
      <c r="E19" s="15">
        <v>886</v>
      </c>
      <c r="F19" s="14"/>
      <c r="G19" s="15">
        <v>0</v>
      </c>
      <c r="H19" s="14"/>
      <c r="I19" s="15">
        <v>0</v>
      </c>
      <c r="J19" s="14"/>
      <c r="K19" s="15">
        <v>0</v>
      </c>
      <c r="L19" s="14"/>
      <c r="M19" s="15">
        <v>0</v>
      </c>
      <c r="N19" s="14"/>
      <c r="O19" s="15">
        <v>44</v>
      </c>
    </row>
    <row r="20" spans="1:15" s="5" customFormat="1" ht="13.5">
      <c r="A20" s="23" t="s">
        <v>57</v>
      </c>
      <c r="B20" s="23"/>
      <c r="C20" s="15">
        <f>SUM(E20:O20)</f>
        <v>5632</v>
      </c>
      <c r="D20" s="14"/>
      <c r="E20" s="15">
        <v>3135</v>
      </c>
      <c r="F20" s="14"/>
      <c r="G20" s="15">
        <v>1646</v>
      </c>
      <c r="H20" s="14"/>
      <c r="I20" s="15">
        <v>0</v>
      </c>
      <c r="J20" s="14"/>
      <c r="K20" s="15">
        <v>0</v>
      </c>
      <c r="L20" s="14"/>
      <c r="M20" s="15">
        <v>0</v>
      </c>
      <c r="N20" s="14"/>
      <c r="O20" s="15">
        <v>851</v>
      </c>
    </row>
    <row r="21" spans="1:15" s="5" customFormat="1" ht="13.5">
      <c r="A21" s="23" t="s">
        <v>71</v>
      </c>
      <c r="B21" s="23"/>
      <c r="C21" s="15">
        <f>SUM(E21:O21)</f>
        <v>11042</v>
      </c>
      <c r="D21" s="14"/>
      <c r="E21" s="15">
        <v>10942</v>
      </c>
      <c r="F21" s="14"/>
      <c r="G21" s="15">
        <v>0</v>
      </c>
      <c r="H21" s="14"/>
      <c r="I21" s="15">
        <v>0</v>
      </c>
      <c r="J21" s="14"/>
      <c r="K21" s="15">
        <v>100</v>
      </c>
      <c r="L21" s="14"/>
      <c r="M21" s="15">
        <v>0</v>
      </c>
      <c r="N21" s="14"/>
      <c r="O21" s="15">
        <v>0</v>
      </c>
    </row>
    <row r="22" spans="1:15" s="3" customFormat="1" ht="13.5">
      <c r="A22" s="22" t="s">
        <v>25</v>
      </c>
      <c r="B22" s="22"/>
      <c r="C22" s="17">
        <f>SUM(E22:O22)</f>
        <v>46165</v>
      </c>
      <c r="D22" s="14"/>
      <c r="E22" s="17">
        <f>SUM(E18:E21)</f>
        <v>43139</v>
      </c>
      <c r="F22" s="14"/>
      <c r="G22" s="17">
        <f>SUM(G18:G21)</f>
        <v>1646</v>
      </c>
      <c r="H22" s="14"/>
      <c r="I22" s="17">
        <f>SUM(I18:I21)</f>
        <v>270</v>
      </c>
      <c r="J22" s="14"/>
      <c r="K22" s="17">
        <f>SUM(K18:K21)</f>
        <v>167</v>
      </c>
      <c r="L22" s="14"/>
      <c r="M22" s="17">
        <f>SUM(M18:M21)</f>
        <v>0</v>
      </c>
      <c r="N22" s="14"/>
      <c r="O22" s="17">
        <f>SUM(O18:O21)</f>
        <v>943</v>
      </c>
    </row>
    <row r="23" spans="1:15" s="3" customFormat="1" ht="13.5">
      <c r="A23" s="22"/>
      <c r="B23" s="22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</row>
    <row r="24" spans="1:15" s="3" customFormat="1" ht="13.5">
      <c r="A24" s="22" t="s">
        <v>5</v>
      </c>
      <c r="B24" s="22"/>
      <c r="C24" s="16">
        <f>SUM(E24:O24)</f>
        <v>66815</v>
      </c>
      <c r="D24" s="15"/>
      <c r="E24" s="16">
        <v>57155</v>
      </c>
      <c r="F24" s="15"/>
      <c r="G24" s="16">
        <v>0</v>
      </c>
      <c r="H24" s="15"/>
      <c r="I24" s="16">
        <v>265</v>
      </c>
      <c r="J24" s="15"/>
      <c r="K24" s="16">
        <v>9386</v>
      </c>
      <c r="L24" s="15"/>
      <c r="M24" s="16">
        <v>9</v>
      </c>
      <c r="N24" s="15"/>
      <c r="O24" s="16">
        <v>0</v>
      </c>
    </row>
    <row r="25" spans="1:15" s="3" customFormat="1" ht="13.5">
      <c r="A25" s="22"/>
      <c r="B25" s="2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3" customFormat="1" ht="13.5">
      <c r="A26" s="22" t="s">
        <v>6</v>
      </c>
      <c r="B26" s="22" t="s">
        <v>2</v>
      </c>
      <c r="C26" s="16">
        <f>SUM(E26:O26)</f>
        <v>88472</v>
      </c>
      <c r="D26" s="15"/>
      <c r="E26" s="16">
        <v>14161</v>
      </c>
      <c r="F26" s="15"/>
      <c r="G26" s="16">
        <v>6882</v>
      </c>
      <c r="H26" s="15"/>
      <c r="I26" s="16">
        <v>20886</v>
      </c>
      <c r="J26" s="15"/>
      <c r="K26" s="16">
        <v>45160</v>
      </c>
      <c r="L26" s="15"/>
      <c r="M26" s="16">
        <v>1383</v>
      </c>
      <c r="N26" s="15"/>
      <c r="O26" s="16">
        <v>0</v>
      </c>
    </row>
    <row r="27" spans="1:15" s="3" customFormat="1" ht="13.5">
      <c r="A27" s="22"/>
      <c r="B27" s="2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3" customFormat="1" ht="13.5">
      <c r="A28" s="22" t="s">
        <v>49</v>
      </c>
      <c r="B28" s="22"/>
      <c r="C28" s="16">
        <f>SUM(E28:O28)</f>
        <v>46713</v>
      </c>
      <c r="D28" s="15"/>
      <c r="E28" s="16">
        <v>46654</v>
      </c>
      <c r="F28" s="15"/>
      <c r="G28" s="16">
        <v>0</v>
      </c>
      <c r="H28" s="15"/>
      <c r="I28" s="16">
        <v>59</v>
      </c>
      <c r="J28" s="15"/>
      <c r="K28" s="16">
        <v>0</v>
      </c>
      <c r="L28" s="15"/>
      <c r="M28" s="16">
        <v>0</v>
      </c>
      <c r="N28" s="15"/>
      <c r="O28" s="16">
        <v>0</v>
      </c>
    </row>
    <row r="29" spans="1:15" s="3" customFormat="1" ht="13.5">
      <c r="A29" s="22"/>
      <c r="B29" s="2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3" customFormat="1" ht="13.5">
      <c r="A30" s="22" t="s">
        <v>50</v>
      </c>
      <c r="B30" s="22"/>
      <c r="C30" s="16">
        <f>SUM(E30:O30)</f>
        <v>11409</v>
      </c>
      <c r="D30" s="15"/>
      <c r="E30" s="16">
        <v>10441</v>
      </c>
      <c r="F30" s="15"/>
      <c r="G30" s="16">
        <v>0</v>
      </c>
      <c r="H30" s="15"/>
      <c r="I30" s="16">
        <v>895</v>
      </c>
      <c r="J30" s="15"/>
      <c r="K30" s="16">
        <v>73</v>
      </c>
      <c r="L30" s="15"/>
      <c r="M30" s="16">
        <v>0</v>
      </c>
      <c r="N30" s="15"/>
      <c r="O30" s="16">
        <v>0</v>
      </c>
    </row>
    <row r="31" spans="1:15" s="3" customFormat="1" ht="13.5">
      <c r="A31" s="22"/>
      <c r="B31" s="22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3" customFormat="1" ht="13.5">
      <c r="A32" s="22" t="s">
        <v>7</v>
      </c>
      <c r="B32" s="22" t="s">
        <v>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3" customFormat="1" ht="13.5">
      <c r="A33" s="22" t="s">
        <v>60</v>
      </c>
      <c r="B33" s="22"/>
      <c r="C33" s="14">
        <f aca="true" t="shared" si="0" ref="C33:C38">SUM(E33:O33)</f>
        <v>61999</v>
      </c>
      <c r="D33" s="14"/>
      <c r="E33" s="14">
        <v>0</v>
      </c>
      <c r="F33" s="14"/>
      <c r="G33" s="14">
        <v>0</v>
      </c>
      <c r="H33" s="14"/>
      <c r="I33" s="14">
        <v>0</v>
      </c>
      <c r="J33" s="14"/>
      <c r="K33" s="14">
        <v>0</v>
      </c>
      <c r="L33" s="14"/>
      <c r="M33" s="14">
        <v>61999</v>
      </c>
      <c r="N33" s="14"/>
      <c r="O33" s="14">
        <v>0</v>
      </c>
    </row>
    <row r="34" spans="1:15" s="3" customFormat="1" ht="13.5">
      <c r="A34" s="22" t="s">
        <v>8</v>
      </c>
      <c r="B34" s="22"/>
      <c r="C34" s="14">
        <f t="shared" si="0"/>
        <v>44311</v>
      </c>
      <c r="D34" s="14"/>
      <c r="E34" s="14">
        <v>39334</v>
      </c>
      <c r="F34" s="14"/>
      <c r="G34" s="14">
        <v>0</v>
      </c>
      <c r="H34" s="14"/>
      <c r="I34" s="14">
        <v>3677</v>
      </c>
      <c r="J34" s="14"/>
      <c r="K34" s="14">
        <v>1300</v>
      </c>
      <c r="L34" s="14"/>
      <c r="M34" s="14">
        <v>0</v>
      </c>
      <c r="N34" s="14"/>
      <c r="O34" s="14">
        <v>0</v>
      </c>
    </row>
    <row r="35" spans="1:15" s="3" customFormat="1" ht="13.5">
      <c r="A35" s="22" t="s">
        <v>9</v>
      </c>
      <c r="B35" s="22"/>
      <c r="C35" s="14">
        <f t="shared" si="0"/>
        <v>24851</v>
      </c>
      <c r="D35" s="14"/>
      <c r="E35" s="14">
        <v>16633</v>
      </c>
      <c r="F35" s="14"/>
      <c r="G35" s="14">
        <v>0</v>
      </c>
      <c r="H35" s="14"/>
      <c r="I35" s="14">
        <v>2458</v>
      </c>
      <c r="J35" s="14"/>
      <c r="K35" s="14">
        <v>3402</v>
      </c>
      <c r="L35" s="14"/>
      <c r="M35" s="14">
        <v>2358</v>
      </c>
      <c r="N35" s="14"/>
      <c r="O35" s="14">
        <v>0</v>
      </c>
    </row>
    <row r="36" spans="1:15" s="3" customFormat="1" ht="13.5">
      <c r="A36" s="22" t="s">
        <v>47</v>
      </c>
      <c r="B36" s="22"/>
      <c r="C36" s="14">
        <f t="shared" si="0"/>
        <v>9120</v>
      </c>
      <c r="D36" s="14"/>
      <c r="E36" s="14">
        <v>3000</v>
      </c>
      <c r="F36" s="14"/>
      <c r="G36" s="14">
        <v>0</v>
      </c>
      <c r="H36" s="14"/>
      <c r="I36" s="14">
        <v>1771</v>
      </c>
      <c r="J36" s="14"/>
      <c r="K36" s="14">
        <v>4349</v>
      </c>
      <c r="L36" s="14"/>
      <c r="M36" s="14">
        <v>0</v>
      </c>
      <c r="N36" s="14"/>
      <c r="O36" s="14">
        <v>0</v>
      </c>
    </row>
    <row r="37" spans="1:15" s="3" customFormat="1" ht="13.5">
      <c r="A37" s="22" t="s">
        <v>10</v>
      </c>
      <c r="B37" s="22"/>
      <c r="C37" s="16">
        <f t="shared" si="0"/>
        <v>227485</v>
      </c>
      <c r="D37" s="14"/>
      <c r="E37" s="14">
        <v>208862</v>
      </c>
      <c r="F37" s="14"/>
      <c r="G37" s="14">
        <v>18323</v>
      </c>
      <c r="H37" s="14"/>
      <c r="I37" s="14">
        <v>300</v>
      </c>
      <c r="J37" s="14"/>
      <c r="K37" s="14">
        <v>0</v>
      </c>
      <c r="L37" s="14"/>
      <c r="M37" s="14">
        <v>0</v>
      </c>
      <c r="N37" s="14"/>
      <c r="O37" s="14">
        <v>0</v>
      </c>
    </row>
    <row r="38" spans="1:15" s="3" customFormat="1" ht="13.5">
      <c r="A38" s="22" t="s">
        <v>4</v>
      </c>
      <c r="B38" s="22"/>
      <c r="C38" s="17">
        <f t="shared" si="0"/>
        <v>367766</v>
      </c>
      <c r="D38" s="14"/>
      <c r="E38" s="17">
        <f>SUM(E33:E37)</f>
        <v>267829</v>
      </c>
      <c r="F38" s="14"/>
      <c r="G38" s="17">
        <f>SUM(G33:G37)</f>
        <v>18323</v>
      </c>
      <c r="H38" s="14"/>
      <c r="I38" s="17">
        <f>SUM(I33:I37)</f>
        <v>8206</v>
      </c>
      <c r="J38" s="14"/>
      <c r="K38" s="17">
        <f>SUM(K33:K37)</f>
        <v>9051</v>
      </c>
      <c r="L38" s="14"/>
      <c r="M38" s="17">
        <f>SUM(M33:M37)</f>
        <v>64357</v>
      </c>
      <c r="N38" s="14"/>
      <c r="O38" s="17">
        <f>SUM(O33:O37)</f>
        <v>0</v>
      </c>
    </row>
    <row r="39" spans="1:15" s="3" customFormat="1" ht="13.5">
      <c r="A39" s="22"/>
      <c r="B39" s="22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3" customFormat="1" ht="13.5">
      <c r="A40" s="22" t="s">
        <v>11</v>
      </c>
      <c r="B40" s="22"/>
      <c r="C40" s="16">
        <f>SUM(E40:O40)</f>
        <v>179642</v>
      </c>
      <c r="D40" s="14"/>
      <c r="E40" s="16">
        <v>10190</v>
      </c>
      <c r="F40" s="14"/>
      <c r="G40" s="16">
        <v>0</v>
      </c>
      <c r="H40" s="14"/>
      <c r="I40" s="16">
        <v>0</v>
      </c>
      <c r="J40" s="14"/>
      <c r="K40" s="16">
        <v>123707</v>
      </c>
      <c r="L40" s="14"/>
      <c r="M40" s="16">
        <v>45745</v>
      </c>
      <c r="N40" s="14"/>
      <c r="O40" s="16">
        <v>0</v>
      </c>
    </row>
    <row r="41" spans="1:15" s="3" customFormat="1" ht="13.5">
      <c r="A41" s="22"/>
      <c r="B41" s="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3" customFormat="1" ht="13.5">
      <c r="A42" s="22" t="s">
        <v>18</v>
      </c>
      <c r="B42" s="22" t="s">
        <v>2</v>
      </c>
      <c r="C42" s="16">
        <f>SUM(E42:O42)</f>
        <v>806982</v>
      </c>
      <c r="D42" s="14"/>
      <c r="E42" s="16">
        <f>SUM(E22+E24+E26+E38+E40+E30+E28)</f>
        <v>449569</v>
      </c>
      <c r="F42" s="14"/>
      <c r="G42" s="16">
        <f>SUM(G22+G24+G26+G38+G40+G30+G28)</f>
        <v>26851</v>
      </c>
      <c r="H42" s="14"/>
      <c r="I42" s="16">
        <f>SUM(I22+I24+I26+I38+I40+I30+I28)</f>
        <v>30581</v>
      </c>
      <c r="J42" s="14"/>
      <c r="K42" s="16">
        <f>SUM(K22+K24+K26+K38+K40+K30+K28)</f>
        <v>187544</v>
      </c>
      <c r="L42" s="14"/>
      <c r="M42" s="16">
        <f>SUM(M22+M24+M26+M38+M40+M30+M28)</f>
        <v>111494</v>
      </c>
      <c r="N42" s="15"/>
      <c r="O42" s="16">
        <f>SUM(O22+O24+O26+O38+O40+O30+O28)</f>
        <v>943</v>
      </c>
    </row>
    <row r="43" spans="1:15" s="3" customFormat="1" ht="13.5">
      <c r="A43" s="22"/>
      <c r="B43" s="22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5"/>
      <c r="O43" s="15"/>
    </row>
    <row r="44" spans="1:15" s="3" customFormat="1" ht="13.5">
      <c r="A44" s="22" t="s">
        <v>41</v>
      </c>
      <c r="B44" s="22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  <c r="N44" s="15"/>
      <c r="O44" s="15"/>
    </row>
    <row r="45" spans="1:15" s="3" customFormat="1" ht="13.5">
      <c r="A45" s="22" t="s">
        <v>55</v>
      </c>
      <c r="B45" s="22"/>
      <c r="C45" s="24">
        <f>SUM(E45:O45)</f>
        <v>3481</v>
      </c>
      <c r="D45" s="14"/>
      <c r="E45" s="24">
        <v>3481</v>
      </c>
      <c r="F45" s="14"/>
      <c r="G45" s="24">
        <v>0</v>
      </c>
      <c r="H45" s="14"/>
      <c r="I45" s="24">
        <v>0</v>
      </c>
      <c r="J45" s="14"/>
      <c r="K45" s="24">
        <v>0</v>
      </c>
      <c r="L45" s="14"/>
      <c r="M45" s="24">
        <v>0</v>
      </c>
      <c r="N45" s="24"/>
      <c r="O45" s="24">
        <v>0</v>
      </c>
    </row>
    <row r="46" spans="1:15" s="3" customFormat="1" ht="13.5">
      <c r="A46" s="22"/>
      <c r="B46" s="22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5"/>
      <c r="O46" s="15"/>
    </row>
    <row r="47" spans="1:15" s="3" customFormat="1" ht="13.5">
      <c r="A47" s="22" t="s">
        <v>42</v>
      </c>
      <c r="B47" s="22"/>
      <c r="C47" s="24">
        <f>SUM(E47:O47)</f>
        <v>3481</v>
      </c>
      <c r="D47" s="14"/>
      <c r="E47" s="24">
        <f>SUM(E45:E46)</f>
        <v>3481</v>
      </c>
      <c r="F47" s="14"/>
      <c r="G47" s="24">
        <f>SUM(G45:G46)</f>
        <v>0</v>
      </c>
      <c r="H47" s="14"/>
      <c r="I47" s="24">
        <f>SUM(I45:I46)</f>
        <v>0</v>
      </c>
      <c r="J47" s="14"/>
      <c r="K47" s="24">
        <f>SUM(K45:K46)</f>
        <v>0</v>
      </c>
      <c r="L47" s="14"/>
      <c r="M47" s="24">
        <f>SUM(M45:M46)</f>
        <v>0</v>
      </c>
      <c r="N47" s="15"/>
      <c r="O47" s="24">
        <f>SUM(O45:O46)</f>
        <v>0</v>
      </c>
    </row>
    <row r="48" spans="1:15" s="3" customFormat="1" ht="13.5">
      <c r="A48" s="22"/>
      <c r="B48" s="22"/>
      <c r="C48" s="14"/>
      <c r="D48" s="14"/>
      <c r="E48" s="15"/>
      <c r="F48" s="14"/>
      <c r="G48" s="15"/>
      <c r="H48" s="14"/>
      <c r="I48" s="15"/>
      <c r="J48" s="14"/>
      <c r="K48" s="15"/>
      <c r="L48" s="14"/>
      <c r="M48" s="15"/>
      <c r="N48" s="14"/>
      <c r="O48" s="15"/>
    </row>
    <row r="49" spans="1:15" s="3" customFormat="1" ht="13.5">
      <c r="A49" s="22" t="s">
        <v>28</v>
      </c>
      <c r="B49" s="22" t="s">
        <v>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3" customFormat="1" ht="13.5">
      <c r="A50" s="22" t="s">
        <v>36</v>
      </c>
      <c r="B50" s="22"/>
      <c r="C50" s="14">
        <f>SUM(E50:O50)</f>
        <v>297780</v>
      </c>
      <c r="D50" s="14"/>
      <c r="E50" s="14">
        <v>113869</v>
      </c>
      <c r="F50" s="14"/>
      <c r="G50" s="14">
        <v>43420</v>
      </c>
      <c r="H50" s="14"/>
      <c r="I50" s="14">
        <v>0</v>
      </c>
      <c r="J50" s="14"/>
      <c r="K50" s="14">
        <v>122658</v>
      </c>
      <c r="L50" s="14"/>
      <c r="M50" s="14">
        <v>17641</v>
      </c>
      <c r="N50" s="14"/>
      <c r="O50" s="14">
        <v>192</v>
      </c>
    </row>
    <row r="51" spans="1:15" s="4" customFormat="1" ht="13.5">
      <c r="A51" s="25" t="s">
        <v>12</v>
      </c>
      <c r="B51" s="25" t="s">
        <v>2</v>
      </c>
      <c r="C51" s="14">
        <f>SUM(E51:O51)</f>
        <v>6078</v>
      </c>
      <c r="D51" s="15"/>
      <c r="E51" s="15">
        <v>5789</v>
      </c>
      <c r="F51" s="15"/>
      <c r="G51" s="15">
        <v>0</v>
      </c>
      <c r="H51" s="15"/>
      <c r="I51" s="15">
        <v>0</v>
      </c>
      <c r="J51" s="15"/>
      <c r="K51" s="15">
        <v>0</v>
      </c>
      <c r="L51" s="15"/>
      <c r="M51" s="14">
        <v>0</v>
      </c>
      <c r="N51" s="14"/>
      <c r="O51" s="14">
        <v>289</v>
      </c>
    </row>
    <row r="52" spans="1:15" s="4" customFormat="1" ht="13.5">
      <c r="A52" s="25" t="s">
        <v>46</v>
      </c>
      <c r="B52" s="25"/>
      <c r="C52" s="16">
        <f>SUM(E52:O52)</f>
        <v>126501</v>
      </c>
      <c r="D52" s="15"/>
      <c r="E52" s="16">
        <v>109805</v>
      </c>
      <c r="F52" s="15"/>
      <c r="G52" s="16">
        <v>0</v>
      </c>
      <c r="H52" s="15"/>
      <c r="I52" s="16">
        <v>1619</v>
      </c>
      <c r="J52" s="15"/>
      <c r="K52" s="16">
        <v>15077</v>
      </c>
      <c r="L52" s="15"/>
      <c r="M52" s="14">
        <v>0</v>
      </c>
      <c r="N52" s="14"/>
      <c r="O52" s="14">
        <v>0</v>
      </c>
    </row>
    <row r="53" spans="1:15" s="3" customFormat="1" ht="13.5">
      <c r="A53" s="22"/>
      <c r="B53" s="22" t="s">
        <v>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14"/>
      <c r="O53" s="30"/>
    </row>
    <row r="54" spans="1:15" s="3" customFormat="1" ht="13.5">
      <c r="A54" s="22" t="s">
        <v>19</v>
      </c>
      <c r="B54" s="22" t="s">
        <v>2</v>
      </c>
      <c r="C54" s="16">
        <f>SUM(E54:O54)</f>
        <v>430359</v>
      </c>
      <c r="D54" s="14"/>
      <c r="E54" s="16">
        <f>SUM(E50:E52)</f>
        <v>229463</v>
      </c>
      <c r="F54" s="14"/>
      <c r="G54" s="16">
        <f>SUM(G50:G52)</f>
        <v>43420</v>
      </c>
      <c r="H54" s="14"/>
      <c r="I54" s="16">
        <f>SUM(I50:I52)</f>
        <v>1619</v>
      </c>
      <c r="J54" s="14"/>
      <c r="K54" s="16">
        <f>SUM(K50:K52)</f>
        <v>137735</v>
      </c>
      <c r="L54" s="14"/>
      <c r="M54" s="16">
        <f>SUM(M50:M52)</f>
        <v>17641</v>
      </c>
      <c r="N54" s="14"/>
      <c r="O54" s="16">
        <f>SUM(O50:O52)</f>
        <v>481</v>
      </c>
    </row>
    <row r="55" spans="1:15" s="3" customFormat="1" ht="13.5">
      <c r="A55" s="22"/>
      <c r="B55" s="22" t="s">
        <v>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3" customFormat="1" ht="13.5">
      <c r="A56" s="22" t="s">
        <v>29</v>
      </c>
      <c r="B56" s="22" t="s">
        <v>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3" customFormat="1" ht="13.5">
      <c r="A57" s="22" t="s">
        <v>13</v>
      </c>
      <c r="B57" s="22" t="s">
        <v>2</v>
      </c>
      <c r="C57" s="14">
        <f aca="true" t="shared" si="1" ref="C57:C62">SUM(E57:O57)</f>
        <v>4385</v>
      </c>
      <c r="D57" s="14"/>
      <c r="E57" s="14">
        <v>4385</v>
      </c>
      <c r="F57" s="14"/>
      <c r="G57" s="14">
        <v>0</v>
      </c>
      <c r="H57" s="14"/>
      <c r="I57" s="14">
        <v>0</v>
      </c>
      <c r="J57" s="14"/>
      <c r="K57" s="14">
        <v>0</v>
      </c>
      <c r="L57" s="14"/>
      <c r="M57" s="14">
        <v>0</v>
      </c>
      <c r="N57" s="14"/>
      <c r="O57" s="14">
        <v>0</v>
      </c>
    </row>
    <row r="58" spans="1:15" s="3" customFormat="1" ht="13.5">
      <c r="A58" s="22" t="s">
        <v>61</v>
      </c>
      <c r="B58" s="22"/>
      <c r="C58" s="14">
        <f t="shared" si="1"/>
        <v>230892</v>
      </c>
      <c r="D58" s="14"/>
      <c r="E58" s="14">
        <v>0</v>
      </c>
      <c r="F58" s="14"/>
      <c r="G58" s="14">
        <v>0</v>
      </c>
      <c r="H58" s="14"/>
      <c r="I58" s="14">
        <v>0</v>
      </c>
      <c r="J58" s="14"/>
      <c r="K58" s="14">
        <v>0</v>
      </c>
      <c r="L58" s="14"/>
      <c r="M58" s="14">
        <v>230892</v>
      </c>
      <c r="N58" s="14"/>
      <c r="O58" s="14">
        <v>0</v>
      </c>
    </row>
    <row r="59" spans="1:15" s="3" customFormat="1" ht="13.5">
      <c r="A59" s="22" t="s">
        <v>26</v>
      </c>
      <c r="B59" s="22" t="s">
        <v>2</v>
      </c>
      <c r="C59" s="14">
        <f t="shared" si="1"/>
        <v>107266</v>
      </c>
      <c r="D59" s="14"/>
      <c r="E59" s="14">
        <v>62455</v>
      </c>
      <c r="F59" s="14"/>
      <c r="G59" s="14">
        <v>550</v>
      </c>
      <c r="H59" s="14"/>
      <c r="I59" s="14">
        <v>4382</v>
      </c>
      <c r="J59" s="14"/>
      <c r="K59" s="14">
        <v>39879</v>
      </c>
      <c r="L59" s="14"/>
      <c r="M59" s="14">
        <v>0</v>
      </c>
      <c r="N59" s="14"/>
      <c r="O59" s="14">
        <v>0</v>
      </c>
    </row>
    <row r="60" spans="1:15" s="3" customFormat="1" ht="13.5">
      <c r="A60" s="22" t="s">
        <v>14</v>
      </c>
      <c r="B60" s="22"/>
      <c r="C60" s="14">
        <f t="shared" si="1"/>
        <v>70542</v>
      </c>
      <c r="D60" s="14"/>
      <c r="E60" s="14">
        <v>34311</v>
      </c>
      <c r="F60" s="14"/>
      <c r="G60" s="14">
        <v>0</v>
      </c>
      <c r="H60" s="14"/>
      <c r="I60" s="14">
        <v>7173</v>
      </c>
      <c r="J60" s="14"/>
      <c r="K60" s="14">
        <v>27547</v>
      </c>
      <c r="L60" s="14"/>
      <c r="M60" s="14">
        <v>0</v>
      </c>
      <c r="N60" s="14"/>
      <c r="O60" s="14">
        <v>1511</v>
      </c>
    </row>
    <row r="61" spans="1:15" s="3" customFormat="1" ht="13.5">
      <c r="A61" s="22" t="s">
        <v>15</v>
      </c>
      <c r="B61" s="22" t="s">
        <v>2</v>
      </c>
      <c r="C61" s="15">
        <f t="shared" si="1"/>
        <v>59563</v>
      </c>
      <c r="D61" s="14"/>
      <c r="E61" s="14">
        <v>11744</v>
      </c>
      <c r="F61" s="14"/>
      <c r="G61" s="14">
        <v>0</v>
      </c>
      <c r="H61" s="14"/>
      <c r="I61" s="14">
        <v>2599</v>
      </c>
      <c r="J61" s="14"/>
      <c r="K61" s="14">
        <v>30840</v>
      </c>
      <c r="L61" s="14"/>
      <c r="M61" s="14">
        <v>14380</v>
      </c>
      <c r="N61" s="14"/>
      <c r="O61" s="14">
        <v>0</v>
      </c>
    </row>
    <row r="62" spans="1:15" s="3" customFormat="1" ht="13.5">
      <c r="A62" s="22" t="s">
        <v>58</v>
      </c>
      <c r="B62" s="22" t="s">
        <v>2</v>
      </c>
      <c r="C62" s="14">
        <f t="shared" si="1"/>
        <v>81508</v>
      </c>
      <c r="D62" s="14"/>
      <c r="E62" s="14">
        <v>13525</v>
      </c>
      <c r="F62" s="14"/>
      <c r="G62" s="14">
        <v>0</v>
      </c>
      <c r="H62" s="14"/>
      <c r="I62" s="14">
        <v>0</v>
      </c>
      <c r="J62" s="14"/>
      <c r="K62" s="14">
        <v>67983</v>
      </c>
      <c r="L62" s="14"/>
      <c r="M62" s="14">
        <v>0</v>
      </c>
      <c r="N62" s="14"/>
      <c r="O62" s="14">
        <v>0</v>
      </c>
    </row>
    <row r="63" spans="1:15" s="3" customFormat="1" ht="13.5">
      <c r="A63" s="22"/>
      <c r="B63" s="22" t="s">
        <v>2</v>
      </c>
      <c r="C63" s="30"/>
      <c r="D63" s="14"/>
      <c r="E63" s="30"/>
      <c r="F63" s="14"/>
      <c r="G63" s="30"/>
      <c r="H63" s="14"/>
      <c r="I63" s="30"/>
      <c r="J63" s="14"/>
      <c r="K63" s="30"/>
      <c r="L63" s="14"/>
      <c r="M63" s="30"/>
      <c r="N63" s="14"/>
      <c r="O63" s="30"/>
    </row>
    <row r="64" spans="1:15" s="3" customFormat="1" ht="13.5">
      <c r="A64" s="22" t="s">
        <v>20</v>
      </c>
      <c r="B64" s="22" t="s">
        <v>2</v>
      </c>
      <c r="C64" s="16">
        <f>SUM(E64:O64)</f>
        <v>554156</v>
      </c>
      <c r="D64" s="14"/>
      <c r="E64" s="16">
        <f>SUM(E57:E63)</f>
        <v>126420</v>
      </c>
      <c r="F64" s="14"/>
      <c r="G64" s="16">
        <f>SUM(G57:G63)</f>
        <v>550</v>
      </c>
      <c r="H64" s="14"/>
      <c r="I64" s="16">
        <f>SUM(I57:I63)</f>
        <v>14154</v>
      </c>
      <c r="J64" s="14"/>
      <c r="K64" s="16">
        <f>SUM(K57:K63)</f>
        <v>166249</v>
      </c>
      <c r="L64" s="14"/>
      <c r="M64" s="16">
        <f>SUM(M57:M63)</f>
        <v>245272</v>
      </c>
      <c r="N64" s="14"/>
      <c r="O64" s="16">
        <f>SUM(O57:O63)</f>
        <v>1511</v>
      </c>
    </row>
    <row r="65" spans="1:15" s="3" customFormat="1" ht="13.5">
      <c r="A65" s="22"/>
      <c r="B65" s="2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3" customFormat="1" ht="13.5">
      <c r="A66" s="22" t="s">
        <v>31</v>
      </c>
      <c r="B66" s="22" t="s">
        <v>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s="3" customFormat="1" ht="13.5">
      <c r="A67" s="22" t="s">
        <v>16</v>
      </c>
      <c r="B67" s="22" t="s">
        <v>2</v>
      </c>
      <c r="C67" s="14">
        <f>SUM(E67:O67)</f>
        <v>6708</v>
      </c>
      <c r="D67" s="14"/>
      <c r="E67" s="14">
        <v>6389</v>
      </c>
      <c r="F67" s="14"/>
      <c r="G67" s="14">
        <v>0</v>
      </c>
      <c r="H67" s="14"/>
      <c r="I67" s="14">
        <v>0</v>
      </c>
      <c r="J67" s="14"/>
      <c r="K67" s="14">
        <v>0</v>
      </c>
      <c r="L67" s="14"/>
      <c r="M67" s="14">
        <v>0</v>
      </c>
      <c r="N67" s="14"/>
      <c r="O67" s="14">
        <v>319</v>
      </c>
    </row>
    <row r="68" spans="1:15" s="3" customFormat="1" ht="13.5">
      <c r="A68" s="22" t="s">
        <v>56</v>
      </c>
      <c r="B68" s="22"/>
      <c r="C68" s="14">
        <f>SUM(E68:O68)</f>
        <v>174839</v>
      </c>
      <c r="D68" s="14"/>
      <c r="E68" s="14">
        <v>144738</v>
      </c>
      <c r="F68" s="14"/>
      <c r="G68" s="14">
        <v>30101</v>
      </c>
      <c r="H68" s="14"/>
      <c r="I68" s="14">
        <v>0</v>
      </c>
      <c r="J68" s="14"/>
      <c r="K68" s="14">
        <v>0</v>
      </c>
      <c r="L68" s="14"/>
      <c r="M68" s="14">
        <v>0</v>
      </c>
      <c r="N68" s="14"/>
      <c r="O68" s="14">
        <v>0</v>
      </c>
    </row>
    <row r="69" spans="1:15" s="3" customFormat="1" ht="13.5">
      <c r="A69" s="22" t="s">
        <v>59</v>
      </c>
      <c r="B69" s="22"/>
      <c r="C69" s="14">
        <f>SUM(E69:O69)</f>
        <v>3848</v>
      </c>
      <c r="D69" s="14"/>
      <c r="E69" s="14">
        <v>3665</v>
      </c>
      <c r="F69" s="14"/>
      <c r="G69" s="14">
        <v>0</v>
      </c>
      <c r="H69" s="14"/>
      <c r="I69" s="14">
        <v>0</v>
      </c>
      <c r="J69" s="14"/>
      <c r="K69" s="14">
        <v>0</v>
      </c>
      <c r="L69" s="14"/>
      <c r="M69" s="14">
        <v>0</v>
      </c>
      <c r="N69" s="14"/>
      <c r="O69" s="14">
        <v>183</v>
      </c>
    </row>
    <row r="70" spans="1:15" s="3" customFormat="1" ht="13.5">
      <c r="A70" s="22" t="s">
        <v>38</v>
      </c>
      <c r="B70" s="22" t="s">
        <v>2</v>
      </c>
      <c r="C70" s="14">
        <f>SUM(E70:O70)</f>
        <v>50052</v>
      </c>
      <c r="D70" s="14"/>
      <c r="E70" s="14">
        <v>0</v>
      </c>
      <c r="F70" s="14"/>
      <c r="G70" s="14">
        <v>0</v>
      </c>
      <c r="H70" s="14"/>
      <c r="I70" s="14">
        <v>0</v>
      </c>
      <c r="J70" s="14"/>
      <c r="K70" s="14">
        <v>27579</v>
      </c>
      <c r="L70" s="14"/>
      <c r="M70" s="14">
        <v>22473</v>
      </c>
      <c r="N70" s="14"/>
      <c r="O70" s="14">
        <v>0</v>
      </c>
    </row>
    <row r="71" spans="1:15" s="3" customFormat="1" ht="13.5">
      <c r="A71" s="22" t="s">
        <v>17</v>
      </c>
      <c r="B71" s="22"/>
      <c r="C71" s="16">
        <f>SUM(E71:O71)</f>
        <v>22979</v>
      </c>
      <c r="D71" s="14"/>
      <c r="E71" s="16">
        <v>22763</v>
      </c>
      <c r="F71" s="14"/>
      <c r="G71" s="16">
        <v>0</v>
      </c>
      <c r="H71" s="14"/>
      <c r="I71" s="16">
        <v>0</v>
      </c>
      <c r="J71" s="14"/>
      <c r="K71" s="16">
        <v>0</v>
      </c>
      <c r="L71" s="14"/>
      <c r="M71" s="14">
        <v>0</v>
      </c>
      <c r="N71" s="14"/>
      <c r="O71" s="14">
        <v>216</v>
      </c>
    </row>
    <row r="72" spans="1:15" s="3" customFormat="1" ht="13.5">
      <c r="A72" s="22"/>
      <c r="B72" s="22" t="s">
        <v>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30"/>
      <c r="N72" s="14"/>
      <c r="O72" s="30"/>
    </row>
    <row r="73" spans="1:15" s="3" customFormat="1" ht="13.5">
      <c r="A73" s="22" t="s">
        <v>21</v>
      </c>
      <c r="B73" s="22" t="s">
        <v>2</v>
      </c>
      <c r="C73" s="16">
        <f>SUM(E73:O73)</f>
        <v>258426</v>
      </c>
      <c r="D73" s="14"/>
      <c r="E73" s="16">
        <f>SUM(E67:E71)</f>
        <v>177555</v>
      </c>
      <c r="F73" s="14"/>
      <c r="G73" s="16">
        <f>SUM(G67:G71)</f>
        <v>30101</v>
      </c>
      <c r="H73" s="14"/>
      <c r="I73" s="16">
        <f>SUM(I67:I71)</f>
        <v>0</v>
      </c>
      <c r="J73" s="14"/>
      <c r="K73" s="16">
        <f>SUM(K67:K71)</f>
        <v>27579</v>
      </c>
      <c r="L73" s="14"/>
      <c r="M73" s="16">
        <f>SUM(M67:M71)</f>
        <v>22473</v>
      </c>
      <c r="N73" s="14"/>
      <c r="O73" s="16">
        <f>SUM(O67:O71)</f>
        <v>718</v>
      </c>
    </row>
    <row r="74" spans="1:15" s="3" customFormat="1" ht="13.5">
      <c r="A74" s="22"/>
      <c r="B74" s="22" t="s">
        <v>2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s="3" customFormat="1" ht="13.5">
      <c r="A75" s="22" t="s">
        <v>30</v>
      </c>
      <c r="B75" s="22" t="s">
        <v>2</v>
      </c>
      <c r="C75" s="14"/>
      <c r="D75" s="14"/>
      <c r="E75" s="15"/>
      <c r="F75" s="14"/>
      <c r="G75" s="15"/>
      <c r="H75" s="14"/>
      <c r="I75" s="15"/>
      <c r="J75" s="14"/>
      <c r="K75" s="15"/>
      <c r="L75" s="14"/>
      <c r="M75" s="15"/>
      <c r="N75" s="14"/>
      <c r="O75" s="15"/>
    </row>
    <row r="76" spans="1:15" s="3" customFormat="1" ht="13.5">
      <c r="A76" s="22" t="s">
        <v>72</v>
      </c>
      <c r="B76" s="22"/>
      <c r="C76" s="24">
        <f>SUM(E76:O76)</f>
        <v>97349</v>
      </c>
      <c r="D76" s="15"/>
      <c r="E76" s="24">
        <v>0</v>
      </c>
      <c r="F76" s="15"/>
      <c r="G76" s="24">
        <v>0</v>
      </c>
      <c r="H76" s="15"/>
      <c r="I76" s="24">
        <v>0</v>
      </c>
      <c r="J76" s="15"/>
      <c r="K76" s="24">
        <v>97349</v>
      </c>
      <c r="L76" s="15"/>
      <c r="M76" s="24">
        <v>0</v>
      </c>
      <c r="N76" s="15"/>
      <c r="O76" s="24">
        <v>0</v>
      </c>
    </row>
    <row r="77" spans="1:15" s="3" customFormat="1" ht="13.5">
      <c r="A77" s="22"/>
      <c r="B77" s="22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3" customFormat="1" ht="13.5">
      <c r="A78" s="22" t="s">
        <v>22</v>
      </c>
      <c r="B78" s="22" t="s">
        <v>2</v>
      </c>
      <c r="C78" s="16">
        <f>SUM(E78:O78)</f>
        <v>97349</v>
      </c>
      <c r="D78" s="14"/>
      <c r="E78" s="16">
        <f>SUM(E76:E77)</f>
        <v>0</v>
      </c>
      <c r="F78" s="14"/>
      <c r="G78" s="16">
        <f>SUM(G76:G77)</f>
        <v>0</v>
      </c>
      <c r="H78" s="14"/>
      <c r="I78" s="16">
        <f>SUM(I76:I77)</f>
        <v>0</v>
      </c>
      <c r="J78" s="14"/>
      <c r="K78" s="16">
        <f>SUM(K76:K77)</f>
        <v>97349</v>
      </c>
      <c r="L78" s="14"/>
      <c r="M78" s="16">
        <f>SUM(M76:M77)</f>
        <v>0</v>
      </c>
      <c r="N78" s="14"/>
      <c r="O78" s="16">
        <f>SUM(O76:O77)</f>
        <v>0</v>
      </c>
    </row>
    <row r="79" spans="1:15" s="3" customFormat="1" ht="13.5">
      <c r="A79" s="22"/>
      <c r="B79" s="22" t="s">
        <v>2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s="3" customFormat="1" ht="13.5">
      <c r="A80" s="22" t="s">
        <v>32</v>
      </c>
      <c r="B80" s="22" t="s">
        <v>2</v>
      </c>
      <c r="C80" s="16">
        <f>SUM(E80:O80)</f>
        <v>5423344</v>
      </c>
      <c r="D80" s="14"/>
      <c r="E80" s="16">
        <v>0</v>
      </c>
      <c r="F80" s="14"/>
      <c r="G80" s="16">
        <v>0</v>
      </c>
      <c r="H80" s="14"/>
      <c r="I80" s="16">
        <v>0</v>
      </c>
      <c r="J80" s="14"/>
      <c r="K80" s="16">
        <v>5412008</v>
      </c>
      <c r="L80" s="14"/>
      <c r="M80" s="16">
        <v>0</v>
      </c>
      <c r="N80" s="14"/>
      <c r="O80" s="16">
        <v>11336</v>
      </c>
    </row>
    <row r="81" spans="1:15" s="3" customFormat="1" ht="13.5">
      <c r="A81" s="22"/>
      <c r="B81" s="22" t="s">
        <v>2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s="3" customFormat="1" ht="13.5">
      <c r="A82" s="22" t="s">
        <v>48</v>
      </c>
      <c r="B82" s="22" t="s">
        <v>2</v>
      </c>
      <c r="C82" s="16">
        <f>SUM(E82:O82)</f>
        <v>7574097</v>
      </c>
      <c r="D82" s="14"/>
      <c r="E82" s="16">
        <f>SUM(E42+E54+E64+E73+E78+E80+E47)</f>
        <v>986488</v>
      </c>
      <c r="F82" s="14"/>
      <c r="G82" s="16">
        <f>SUM(G42+G54+G64+G73+G78+G80+G47)</f>
        <v>100922</v>
      </c>
      <c r="H82" s="14"/>
      <c r="I82" s="16">
        <f>SUM(I42+I54+I64+I73+I78+I80+I47)</f>
        <v>46354</v>
      </c>
      <c r="J82" s="14"/>
      <c r="K82" s="16">
        <f>SUM(K42+K54+K64+K73+K78+K80+K47)</f>
        <v>6028464</v>
      </c>
      <c r="L82" s="14"/>
      <c r="M82" s="16">
        <f>SUM(M42+M54+M64+M73+M78+M80+M47)</f>
        <v>396880</v>
      </c>
      <c r="N82" s="14"/>
      <c r="O82" s="16">
        <f>SUM(O42+O54+O64+O73+O78+O80+O47)</f>
        <v>14989</v>
      </c>
    </row>
    <row r="83" spans="1:15" s="3" customFormat="1" ht="13.5">
      <c r="A83" s="22"/>
      <c r="B83" s="22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</row>
    <row r="84" spans="1:15" s="3" customFormat="1" ht="13.5">
      <c r="A84" s="22" t="s">
        <v>40</v>
      </c>
      <c r="B84" s="22" t="s">
        <v>2</v>
      </c>
      <c r="C84" s="16">
        <f>C82</f>
        <v>7574097</v>
      </c>
      <c r="D84" s="14"/>
      <c r="E84" s="16">
        <f>E82</f>
        <v>986488</v>
      </c>
      <c r="F84" s="14"/>
      <c r="G84" s="16">
        <f>G82</f>
        <v>100922</v>
      </c>
      <c r="H84" s="14"/>
      <c r="I84" s="16">
        <f>I82</f>
        <v>46354</v>
      </c>
      <c r="J84" s="14"/>
      <c r="K84" s="16">
        <f>K82</f>
        <v>6028464</v>
      </c>
      <c r="L84" s="14"/>
      <c r="M84" s="16">
        <f>M82</f>
        <v>396880</v>
      </c>
      <c r="N84" s="14"/>
      <c r="O84" s="16">
        <f>O82</f>
        <v>14989</v>
      </c>
    </row>
    <row r="85" spans="1:15" s="3" customFormat="1" ht="13.5">
      <c r="A85" s="22"/>
      <c r="B85" s="22" t="s">
        <v>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s="3" customFormat="1" ht="13.5">
      <c r="A86" s="22" t="s">
        <v>33</v>
      </c>
      <c r="B86" s="22" t="s">
        <v>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s="3" customFormat="1" ht="13.5">
      <c r="A87" s="22" t="s">
        <v>34</v>
      </c>
      <c r="B87" s="22" t="s">
        <v>2</v>
      </c>
      <c r="C87" s="14">
        <f>SUM(E87:O87)</f>
        <v>2062814</v>
      </c>
      <c r="D87" s="15"/>
      <c r="E87" s="15">
        <v>1169778</v>
      </c>
      <c r="F87" s="14"/>
      <c r="G87" s="15">
        <v>123067</v>
      </c>
      <c r="H87" s="14"/>
      <c r="I87" s="15">
        <v>156741</v>
      </c>
      <c r="J87" s="14"/>
      <c r="K87" s="15">
        <v>592776</v>
      </c>
      <c r="L87" s="14"/>
      <c r="M87" s="15">
        <v>20452</v>
      </c>
      <c r="N87" s="14"/>
      <c r="O87" s="15">
        <v>0</v>
      </c>
    </row>
    <row r="88" spans="1:15" s="3" customFormat="1" ht="13.5">
      <c r="A88" s="22" t="s">
        <v>52</v>
      </c>
      <c r="B88" s="22"/>
      <c r="C88" s="14"/>
      <c r="D88" s="15"/>
      <c r="E88" s="15"/>
      <c r="F88" s="14"/>
      <c r="G88" s="15"/>
      <c r="H88" s="14"/>
      <c r="I88" s="15"/>
      <c r="J88" s="14"/>
      <c r="K88" s="15"/>
      <c r="L88" s="14"/>
      <c r="M88" s="15"/>
      <c r="N88" s="14"/>
      <c r="O88" s="15"/>
    </row>
    <row r="89" spans="1:15" s="3" customFormat="1" ht="13.5">
      <c r="A89" s="22" t="s">
        <v>53</v>
      </c>
      <c r="B89" s="22"/>
      <c r="C89" s="14">
        <f>SUM(E89:O89)</f>
        <v>281959</v>
      </c>
      <c r="D89" s="15"/>
      <c r="E89" s="15">
        <v>0</v>
      </c>
      <c r="F89" s="14"/>
      <c r="G89" s="15">
        <v>0</v>
      </c>
      <c r="H89" s="14"/>
      <c r="I89" s="15">
        <v>0</v>
      </c>
      <c r="J89" s="14"/>
      <c r="K89" s="15">
        <v>281959</v>
      </c>
      <c r="L89" s="14"/>
      <c r="M89" s="15">
        <v>0</v>
      </c>
      <c r="N89" s="14"/>
      <c r="O89" s="15">
        <v>0</v>
      </c>
    </row>
    <row r="90" spans="1:15" s="4" customFormat="1" ht="13.5">
      <c r="A90" s="25" t="s">
        <v>51</v>
      </c>
      <c r="B90" s="25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3" customFormat="1" ht="13.5">
      <c r="A91" s="22" t="s">
        <v>39</v>
      </c>
      <c r="B91" s="22"/>
      <c r="C91" s="16">
        <f>SUM(E91:O91)</f>
        <v>22071</v>
      </c>
      <c r="D91" s="15"/>
      <c r="E91" s="16">
        <v>0</v>
      </c>
      <c r="F91" s="14"/>
      <c r="G91" s="16">
        <v>0</v>
      </c>
      <c r="H91" s="14"/>
      <c r="I91" s="16">
        <v>0</v>
      </c>
      <c r="J91" s="14"/>
      <c r="K91" s="16">
        <v>22071</v>
      </c>
      <c r="L91" s="14"/>
      <c r="M91" s="16">
        <v>0</v>
      </c>
      <c r="N91" s="14"/>
      <c r="O91" s="16">
        <v>0</v>
      </c>
    </row>
    <row r="92" spans="1:15" s="3" customFormat="1" ht="13.5">
      <c r="A92" s="22"/>
      <c r="B92" s="22" t="s">
        <v>2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s="3" customFormat="1" ht="13.5">
      <c r="A93" s="22" t="s">
        <v>23</v>
      </c>
      <c r="B93" s="22" t="s">
        <v>2</v>
      </c>
      <c r="C93" s="16">
        <f>SUM(E93:O93)</f>
        <v>2366844</v>
      </c>
      <c r="D93" s="14"/>
      <c r="E93" s="16">
        <f>SUM(E87:E92)</f>
        <v>1169778</v>
      </c>
      <c r="F93" s="14"/>
      <c r="G93" s="16">
        <f>SUM(G87:G92)</f>
        <v>123067</v>
      </c>
      <c r="H93" s="14"/>
      <c r="I93" s="16">
        <f>SUM(I87:I92)</f>
        <v>156741</v>
      </c>
      <c r="J93" s="14"/>
      <c r="K93" s="16">
        <f>SUM(K87:K92)</f>
        <v>896806</v>
      </c>
      <c r="L93" s="14"/>
      <c r="M93" s="16">
        <f>SUM(M87:M92)</f>
        <v>20452</v>
      </c>
      <c r="N93" s="14"/>
      <c r="O93" s="16">
        <f>SUM(O87:O92)</f>
        <v>0</v>
      </c>
    </row>
    <row r="94" spans="1:15" s="3" customFormat="1" ht="13.5">
      <c r="A94" s="22"/>
      <c r="B94" s="22" t="s">
        <v>2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s="3" customFormat="1" ht="14.25" thickBot="1">
      <c r="A95" s="22" t="s">
        <v>24</v>
      </c>
      <c r="B95" s="22" t="s">
        <v>2</v>
      </c>
      <c r="C95" s="28">
        <f>C93+C84</f>
        <v>9940941</v>
      </c>
      <c r="D95" s="14"/>
      <c r="E95" s="26">
        <f>E84+E93</f>
        <v>2156266</v>
      </c>
      <c r="F95" s="14"/>
      <c r="G95" s="26">
        <f>G84+G93</f>
        <v>223989</v>
      </c>
      <c r="H95" s="14"/>
      <c r="I95" s="26">
        <f>I84+I93</f>
        <v>203095</v>
      </c>
      <c r="J95" s="14"/>
      <c r="K95" s="26">
        <f>K84+K93</f>
        <v>6925270</v>
      </c>
      <c r="L95" s="14"/>
      <c r="M95" s="26">
        <f>M84+M93</f>
        <v>417332</v>
      </c>
      <c r="N95" s="14"/>
      <c r="O95" s="26">
        <f>O84+O93</f>
        <v>14989</v>
      </c>
    </row>
    <row r="96" spans="1:15" ht="14.25" thickTop="1">
      <c r="A96" s="18"/>
      <c r="B96" s="18" t="s">
        <v>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3:15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3:15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3:15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3:15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3:15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3:15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3:15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3:15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3:15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3:15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3:15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3:15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3:15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3:15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3:15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3:15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3:15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3:15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3:15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3:15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3:15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3:15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3:15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3:15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3:15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3:15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3:15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3:15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3:15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3:15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3:15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3:15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3:15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3:15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3:15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3:15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3:15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3:15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3:15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3:15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3:15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3:15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3:15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3:15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3:15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3:15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3:15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3:15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3:15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3:15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3:15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3:15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3:15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3:15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3:15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3:15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3:15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3:15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3:15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3:15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3:15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3:15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3:15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3:15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3:15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3:15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3:15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3:15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3:15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3:15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3:15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</sheetData>
  <sheetProtection/>
  <mergeCells count="5">
    <mergeCell ref="C4:G4"/>
    <mergeCell ref="C3:O3"/>
    <mergeCell ref="C5:O5"/>
    <mergeCell ref="C6:O6"/>
    <mergeCell ref="A3:A7"/>
  </mergeCells>
  <conditionalFormatting sqref="A13:O95">
    <cfRule type="expression" priority="1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2400" verticalDpi="2400" orientation="landscape" scale="93" r:id="rId2"/>
  <headerFooter alignWithMargins="0">
    <oddFooter>&amp;R&amp;"Goudy Old Style,Regular"Page &amp;P of &amp;N</oddFooter>
  </headerFooter>
  <rowBreaks count="2" manualBreakCount="2">
    <brk id="43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Financial System Services</cp:lastModifiedBy>
  <cp:lastPrinted>2017-11-06T20:05:51Z</cp:lastPrinted>
  <dcterms:created xsi:type="dcterms:W3CDTF">1999-07-27T20:04:03Z</dcterms:created>
  <dcterms:modified xsi:type="dcterms:W3CDTF">2017-11-06T20:06:04Z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