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A" sheetId="1" r:id="rId1"/>
  </sheets>
  <definedNames>
    <definedName name="_xlnm.Print_Titles" localSheetId="0">'Anal C-2A'!$1:$13</definedName>
    <definedName name="Print_Titles_MI">'Anal C-2A'!$3:$13</definedName>
    <definedName name="PrintArea" localSheetId="0">'Anal C-2A'!$A$3:$M$82</definedName>
    <definedName name="PrintTitles" localSheetId="0">'Anal C-2A'!$3:$12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<sst xmlns="http://schemas.openxmlformats.org/spreadsheetml/2006/main" count="66" uniqueCount="66">
  <si>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 Instruction--</t>
  </si>
  <si>
    <t xml:space="preserve"> </t>
  </si>
  <si>
    <t>Equipment</t>
  </si>
  <si>
    <t>Supplies &amp;</t>
  </si>
  <si>
    <t>Expenses</t>
  </si>
  <si>
    <t>Travel</t>
  </si>
  <si>
    <t>Related</t>
  </si>
  <si>
    <t>Benefits</t>
  </si>
  <si>
    <t>Wages</t>
  </si>
  <si>
    <t>Total</t>
  </si>
  <si>
    <t xml:space="preserve"> Operation and maintenance of plant--</t>
  </si>
  <si>
    <t xml:space="preserve"> Scholarships and fellowships</t>
  </si>
  <si>
    <t>Education and general:</t>
  </si>
  <si>
    <t xml:space="preserve"> Academic support--</t>
  </si>
  <si>
    <t xml:space="preserve"> Student services--</t>
  </si>
  <si>
    <t xml:space="preserve"> Institutional support--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</si>
  <si>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</si>
  <si>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</si>
  <si>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</si>
  <si>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</si>
  <si>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Business administration</t>
  </si>
  <si>
    <t xml:space="preserve">   Continuing education</t>
  </si>
  <si>
    <t xml:space="preserve">   Liberal arts</t>
  </si>
  <si>
    <t xml:space="preserve">   Sciences</t>
  </si>
  <si>
    <t xml:space="preserve">   Summer session</t>
  </si>
  <si>
    <t xml:space="preserve">   Academic affairs and services</t>
  </si>
  <si>
    <t xml:space="preserve">   Faculty professional development</t>
  </si>
  <si>
    <t xml:space="preserve">   Library</t>
  </si>
  <si>
    <t xml:space="preserve">   Career services</t>
  </si>
  <si>
    <t xml:space="preserve">   Student aid</t>
  </si>
  <si>
    <t xml:space="preserve">   Business affairs</t>
  </si>
  <si>
    <t xml:space="preserve">   Institutional development</t>
  </si>
  <si>
    <t xml:space="preserve">   Motor pool</t>
  </si>
  <si>
    <t xml:space="preserve">   Official functions</t>
  </si>
  <si>
    <t xml:space="preserve">   Buildings</t>
  </si>
  <si>
    <t xml:space="preserve">   Grounds</t>
  </si>
  <si>
    <t xml:space="preserve">   Honors program</t>
  </si>
  <si>
    <t xml:space="preserve">   Campus security</t>
  </si>
  <si>
    <t xml:space="preserve">          Total expenditures</t>
  </si>
  <si>
    <t xml:space="preserve">      Subtotal institutional support</t>
  </si>
  <si>
    <t xml:space="preserve">   Chancellor</t>
  </si>
  <si>
    <t xml:space="preserve">          Total educational and general expenditures</t>
  </si>
  <si>
    <t>ANALYSIS C-2A</t>
  </si>
  <si>
    <t>Current Unrestricted Fund Expenditures</t>
  </si>
  <si>
    <t xml:space="preserve">       Allocation from System</t>
  </si>
  <si>
    <t xml:space="preserve">       Total student services</t>
  </si>
  <si>
    <t xml:space="preserve">   Registrar and admissions</t>
  </si>
  <si>
    <t xml:space="preserve">   Telecommunications</t>
  </si>
  <si>
    <t xml:space="preserve"> Nonmandatory transfers--</t>
  </si>
  <si>
    <t xml:space="preserve">   Other</t>
  </si>
  <si>
    <t>For the year ended June 30, 2017</t>
  </si>
  <si>
    <t xml:space="preserve">   Distance learning</t>
  </si>
  <si>
    <t xml:space="preserve">   Health and physical education</t>
  </si>
  <si>
    <t xml:space="preserve">   Health sciences</t>
  </si>
  <si>
    <t xml:space="preserve">   Diagnostic medical sonography</t>
  </si>
  <si>
    <t xml:space="preserve">   Developmental education</t>
  </si>
  <si>
    <t xml:space="preserve">   Enrollment management</t>
  </si>
  <si>
    <t xml:space="preserve">   Student development services</t>
  </si>
  <si>
    <t xml:space="preserve">   Information technology</t>
  </si>
  <si>
    <t xml:space="preserve">   Casualty insurance</t>
  </si>
  <si>
    <t xml:space="preserve">   Physical plant</t>
  </si>
  <si>
    <t xml:space="preserve">   Utilities</t>
  </si>
  <si>
    <t xml:space="preserve">   Institutional research</t>
  </si>
  <si>
    <t>Salaries &amp;</t>
  </si>
  <si>
    <t xml:space="preserve">   Student affairs</t>
  </si>
  <si>
    <t xml:space="preserve">   Risk management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</si>
</sst>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00_);_(* \(#,##0.000\);_(* &quot;-&quot;??_);_(@_)"/>
    <numFmt numFmtId="173" formatCode="_(* #,##0.0000_);_(* \(#,##0.0000\);_(* &quot;-&quot;??_);_(@_)"/>
  </numFmts>
  <fonts count="48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indexed="62"/>
      <name val="Bodoni MT"/>
      <family val="1"/>
    </font>
    <font>
      <b/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1"/>
      <color rgb="FF461D7C"/>
      <name val="Bodoni MT"/>
      <family val="1"/>
    </font>
    <font>
      <b/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5" fontId="44" fillId="0" borderId="0" xfId="44" applyNumberFormat="1" applyFont="1" applyAlignment="1" applyProtection="1">
      <alignment vertical="center"/>
      <protection/>
    </xf>
    <xf numFmtId="165" fontId="1" fillId="0" borderId="0" xfId="56" applyNumberFormat="1">
      <alignment/>
      <protection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Alignment="1">
      <alignment vertical="center"/>
    </xf>
    <xf numFmtId="165" fontId="4" fillId="0" borderId="0" xfId="42" applyNumberFormat="1" applyFont="1" applyFill="1" applyBorder="1" applyAlignment="1">
      <alignment vertical="center"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6" fillId="0" borderId="0" xfId="56" applyNumberFormat="1" applyFont="1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horizontal="center" vertical="center"/>
      <protection/>
    </xf>
    <xf numFmtId="165" fontId="4" fillId="0" borderId="0" xfId="42" applyNumberFormat="1" applyFont="1" applyFill="1" applyBorder="1" applyAlignment="1" applyProtection="1">
      <alignment horizontal="left"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5" fontId="5" fillId="0" borderId="0" xfId="45" applyNumberFormat="1" applyFont="1" applyAlignment="1" applyProtection="1">
      <alignment vertical="center"/>
      <protection/>
    </xf>
    <xf numFmtId="165" fontId="5" fillId="0" borderId="11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Alignment="1" applyProtection="1">
      <alignment horizontal="left" vertical="center"/>
      <protection/>
    </xf>
    <xf numFmtId="165" fontId="5" fillId="0" borderId="0" xfId="45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>
      <alignment vertical="center"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1" xfId="42" applyNumberFormat="1" applyFont="1" applyFill="1" applyBorder="1" applyAlignment="1">
      <alignment vertical="center"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5" fontId="5" fillId="0" borderId="13" xfId="42" applyNumberFormat="1" applyFont="1" applyFill="1" applyBorder="1" applyAlignment="1" applyProtection="1">
      <alignment vertical="center"/>
      <protection/>
    </xf>
    <xf numFmtId="165" fontId="5" fillId="0" borderId="14" xfId="45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5" fillId="0" borderId="15" xfId="42" applyNumberFormat="1" applyFont="1" applyFill="1" applyBorder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4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28575</xdr:rowOff>
    </xdr:from>
    <xdr:to>
      <xdr:col>0</xdr:col>
      <xdr:colOff>2409825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4325"/>
          <a:ext cx="2219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94"/>
  <sheetViews>
    <sheetView tabSelected="1" defaultGridColor="0" zoomScale="120" zoomScaleNormal="120" zoomScalePageLayoutView="0" colorId="22" workbookViewId="0" topLeftCell="A1">
      <selection activeCell="A1" sqref="A1"/>
    </sheetView>
  </sheetViews>
  <sheetFormatPr defaultColWidth="9.140625" defaultRowHeight="12" customHeight="1"/>
  <cols>
    <col min="1" max="1" width="41.28125" style="4" bestFit="1" customWidth="1"/>
    <col min="2" max="2" width="13.28125" style="4" bestFit="1" customWidth="1"/>
    <col min="3" max="3" width="1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  <col min="9" max="9" width="1.7109375" style="4" customWidth="1"/>
    <col min="10" max="10" width="12.7109375" style="4" customWidth="1"/>
    <col min="11" max="11" width="1.7109375" style="4" customWidth="1"/>
    <col min="12" max="12" width="12.7109375" style="4" customWidth="1"/>
    <col min="13" max="13" width="15.7109375" style="4" customWidth="1"/>
    <col min="14" max="16384" width="9.140625" style="4" customWidth="1"/>
  </cols>
  <sheetData>
    <row r="1" spans="1:12" ht="12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ht="10.5" customHeight="1">
      <c r="A2" s="42"/>
      <c r="B2" s="2"/>
      <c r="C2" s="2"/>
      <c r="D2" s="2"/>
      <c r="E2" s="2"/>
      <c r="F2" s="2"/>
      <c r="G2" s="5"/>
      <c r="H2" s="5"/>
      <c r="I2" s="5"/>
      <c r="J2" s="5"/>
      <c r="K2" s="5"/>
      <c r="L2" s="5"/>
    </row>
    <row r="3" spans="1:12" ht="16.5">
      <c r="A3" s="42"/>
      <c r="B3" s="41" t="s">
        <v>42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8.25" customHeight="1">
      <c r="A4" s="42"/>
      <c r="B4" s="6"/>
      <c r="C4" s="41"/>
      <c r="D4" s="41"/>
      <c r="E4" s="41"/>
      <c r="F4" s="7"/>
      <c r="G4" s="8"/>
      <c r="H4" s="8"/>
      <c r="I4" s="8"/>
      <c r="J4" s="8"/>
      <c r="K4" s="9"/>
      <c r="L4" s="8"/>
    </row>
    <row r="5" spans="1:18" ht="16.5">
      <c r="A5" s="42"/>
      <c r="B5" s="41" t="s">
        <v>43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10"/>
      <c r="N5" s="10"/>
      <c r="O5" s="10"/>
      <c r="P5" s="10"/>
      <c r="Q5" s="10"/>
      <c r="R5" s="10"/>
    </row>
    <row r="6" spans="1:18" ht="16.5">
      <c r="A6" s="42"/>
      <c r="B6" s="41" t="s">
        <v>50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10"/>
      <c r="N6" s="10"/>
      <c r="O6" s="10"/>
      <c r="P6" s="10"/>
      <c r="Q6" s="10"/>
      <c r="R6" s="10"/>
    </row>
    <row r="7" spans="1:18" ht="10.5" customHeight="1">
      <c r="A7" s="42"/>
      <c r="B7" s="11"/>
      <c r="C7" s="11"/>
      <c r="D7" s="11"/>
      <c r="E7" s="11"/>
      <c r="F7" s="2"/>
      <c r="G7" s="12"/>
      <c r="H7" s="12"/>
      <c r="I7" s="12"/>
      <c r="J7" s="12"/>
      <c r="K7" s="12"/>
      <c r="L7" s="12"/>
      <c r="M7" s="10"/>
      <c r="N7" s="10"/>
      <c r="O7" s="10"/>
      <c r="P7" s="10"/>
      <c r="Q7" s="10"/>
      <c r="R7" s="10"/>
    </row>
    <row r="8" spans="1:18" ht="10.5" customHeight="1">
      <c r="A8" s="1"/>
      <c r="B8" s="13"/>
      <c r="C8" s="13"/>
      <c r="D8" s="13"/>
      <c r="E8" s="13"/>
      <c r="F8" s="2"/>
      <c r="G8" s="12"/>
      <c r="H8" s="12"/>
      <c r="I8" s="12"/>
      <c r="J8" s="12"/>
      <c r="K8" s="12"/>
      <c r="L8" s="12"/>
      <c r="M8" s="10"/>
      <c r="N8" s="10"/>
      <c r="O8" s="10"/>
      <c r="P8" s="10"/>
      <c r="Q8" s="10"/>
      <c r="R8" s="10"/>
    </row>
    <row r="9" spans="1:18" ht="10.5" customHeight="1">
      <c r="A9" s="14"/>
      <c r="B9" s="12"/>
      <c r="C9" s="5"/>
      <c r="D9" s="12"/>
      <c r="E9" s="12"/>
      <c r="F9" s="12"/>
      <c r="G9" s="12"/>
      <c r="H9" s="12"/>
      <c r="I9" s="12"/>
      <c r="J9" s="12"/>
      <c r="K9" s="12"/>
      <c r="L9" s="12"/>
      <c r="M9" s="10"/>
      <c r="N9" s="10"/>
      <c r="O9" s="10"/>
      <c r="P9" s="10"/>
      <c r="Q9" s="10"/>
      <c r="R9" s="10"/>
    </row>
    <row r="10" spans="1:18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2" customHeight="1">
      <c r="A11" s="15"/>
      <c r="B11" s="15"/>
      <c r="C11" s="15"/>
      <c r="D11" s="16" t="s">
        <v>63</v>
      </c>
      <c r="E11" s="15"/>
      <c r="F11" s="16" t="s">
        <v>6</v>
      </c>
      <c r="G11" s="15"/>
      <c r="H11" s="15"/>
      <c r="I11" s="15"/>
      <c r="J11" s="16" t="s">
        <v>3</v>
      </c>
      <c r="K11" s="15"/>
      <c r="L11" s="15"/>
      <c r="M11" s="10"/>
      <c r="N11" s="10"/>
      <c r="O11" s="10"/>
      <c r="P11" s="10"/>
      <c r="Q11" s="10"/>
      <c r="R11" s="10"/>
    </row>
    <row r="12" spans="1:18" ht="12" customHeight="1">
      <c r="A12" s="15"/>
      <c r="B12" s="17" t="s">
        <v>9</v>
      </c>
      <c r="C12" s="15"/>
      <c r="D12" s="17" t="s">
        <v>8</v>
      </c>
      <c r="E12" s="15"/>
      <c r="F12" s="18" t="s">
        <v>7</v>
      </c>
      <c r="G12" s="15"/>
      <c r="H12" s="17" t="s">
        <v>5</v>
      </c>
      <c r="I12" s="15"/>
      <c r="J12" s="17" t="s">
        <v>4</v>
      </c>
      <c r="K12" s="19"/>
      <c r="L12" s="17" t="s">
        <v>2</v>
      </c>
      <c r="M12" s="10"/>
      <c r="N12" s="10"/>
      <c r="O12" s="10"/>
      <c r="P12" s="10"/>
      <c r="Q12" s="10"/>
      <c r="R12" s="10"/>
    </row>
    <row r="13" spans="1:18" ht="12" customHeight="1">
      <c r="A13" s="15"/>
      <c r="B13" s="15"/>
      <c r="C13" s="15"/>
      <c r="D13" s="15"/>
      <c r="E13" s="15"/>
      <c r="F13" s="20"/>
      <c r="G13" s="15"/>
      <c r="H13" s="15"/>
      <c r="I13" s="15"/>
      <c r="J13" s="15"/>
      <c r="K13" s="15"/>
      <c r="L13" s="15"/>
      <c r="M13" s="10"/>
      <c r="N13" s="10"/>
      <c r="O13" s="10"/>
      <c r="P13" s="10"/>
      <c r="Q13" s="10"/>
      <c r="R13" s="10"/>
    </row>
    <row r="14" spans="1:18" s="24" customFormat="1" ht="12" customHeight="1">
      <c r="A14" s="21" t="s">
        <v>12</v>
      </c>
      <c r="B14" s="21"/>
      <c r="C14" s="21"/>
      <c r="D14" s="21"/>
      <c r="E14" s="21"/>
      <c r="F14" s="22"/>
      <c r="G14" s="21"/>
      <c r="H14" s="21"/>
      <c r="I14" s="21"/>
      <c r="J14" s="21"/>
      <c r="K14" s="21"/>
      <c r="L14" s="21"/>
      <c r="M14" s="23"/>
      <c r="N14" s="23"/>
      <c r="O14" s="23"/>
      <c r="P14" s="23"/>
      <c r="Q14" s="23"/>
      <c r="R14" s="23"/>
    </row>
    <row r="15" spans="1:18" s="24" customFormat="1" ht="12" customHeight="1">
      <c r="A15" s="21"/>
      <c r="B15" s="21"/>
      <c r="C15" s="21"/>
      <c r="D15" s="21"/>
      <c r="E15" s="21"/>
      <c r="F15" s="22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s="24" customFormat="1" ht="12" customHeight="1">
      <c r="A16" s="21" t="s">
        <v>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3"/>
      <c r="N16" s="23"/>
      <c r="O16" s="23"/>
      <c r="P16" s="23"/>
      <c r="Q16" s="23"/>
      <c r="R16" s="23"/>
    </row>
    <row r="17" spans="1:12" s="24" customFormat="1" ht="12" customHeight="1">
      <c r="A17" s="25" t="s">
        <v>20</v>
      </c>
      <c r="B17" s="26">
        <f aca="true" t="shared" si="0" ref="B17:B27">SUM(D17:L17)</f>
        <v>430196</v>
      </c>
      <c r="C17" s="21"/>
      <c r="D17" s="26">
        <v>276571</v>
      </c>
      <c r="E17" s="21"/>
      <c r="F17" s="26">
        <v>149385</v>
      </c>
      <c r="G17" s="21"/>
      <c r="H17" s="26">
        <v>0</v>
      </c>
      <c r="I17" s="21"/>
      <c r="J17" s="26">
        <v>4240</v>
      </c>
      <c r="K17" s="21"/>
      <c r="L17" s="26">
        <v>0</v>
      </c>
    </row>
    <row r="18" spans="1:18" s="24" customFormat="1" ht="12" customHeight="1">
      <c r="A18" s="25" t="s">
        <v>21</v>
      </c>
      <c r="B18" s="21">
        <f t="shared" si="0"/>
        <v>301633</v>
      </c>
      <c r="C18" s="21"/>
      <c r="D18" s="21">
        <v>191151</v>
      </c>
      <c r="E18" s="21"/>
      <c r="F18" s="21">
        <v>96526</v>
      </c>
      <c r="G18" s="21"/>
      <c r="H18" s="21">
        <v>3834</v>
      </c>
      <c r="I18" s="21"/>
      <c r="J18" s="21">
        <v>9947</v>
      </c>
      <c r="K18" s="21"/>
      <c r="L18" s="21">
        <v>175</v>
      </c>
      <c r="M18" s="23"/>
      <c r="N18" s="23"/>
      <c r="O18" s="23"/>
      <c r="P18" s="23"/>
      <c r="Q18" s="23"/>
      <c r="R18" s="23"/>
    </row>
    <row r="19" spans="1:18" s="24" customFormat="1" ht="12" customHeight="1">
      <c r="A19" s="25" t="s">
        <v>55</v>
      </c>
      <c r="B19" s="21">
        <f t="shared" si="0"/>
        <v>235208</v>
      </c>
      <c r="C19" s="21"/>
      <c r="D19" s="21">
        <v>150082</v>
      </c>
      <c r="E19" s="21"/>
      <c r="F19" s="21">
        <v>74917</v>
      </c>
      <c r="G19" s="21"/>
      <c r="H19" s="21">
        <v>2995</v>
      </c>
      <c r="I19" s="21"/>
      <c r="J19" s="21">
        <v>6910</v>
      </c>
      <c r="K19" s="21"/>
      <c r="L19" s="21">
        <v>304</v>
      </c>
      <c r="M19" s="23"/>
      <c r="N19" s="23"/>
      <c r="O19" s="23"/>
      <c r="P19" s="23"/>
      <c r="Q19" s="23"/>
      <c r="R19" s="23"/>
    </row>
    <row r="20" spans="1:18" s="24" customFormat="1" ht="12" customHeight="1">
      <c r="A20" s="25" t="s">
        <v>54</v>
      </c>
      <c r="B20" s="21">
        <f t="shared" si="0"/>
        <v>69761</v>
      </c>
      <c r="C20" s="21"/>
      <c r="D20" s="21">
        <v>41425</v>
      </c>
      <c r="E20" s="21"/>
      <c r="F20" s="21">
        <v>20413</v>
      </c>
      <c r="G20" s="21"/>
      <c r="H20" s="21">
        <v>719</v>
      </c>
      <c r="I20" s="21"/>
      <c r="J20" s="21">
        <v>5114</v>
      </c>
      <c r="K20" s="21"/>
      <c r="L20" s="21">
        <v>2090</v>
      </c>
      <c r="M20" s="23"/>
      <c r="N20" s="23"/>
      <c r="O20" s="23"/>
      <c r="P20" s="23"/>
      <c r="Q20" s="23"/>
      <c r="R20" s="23"/>
    </row>
    <row r="21" spans="1:18" s="24" customFormat="1" ht="12" customHeight="1">
      <c r="A21" s="25" t="s">
        <v>51</v>
      </c>
      <c r="B21" s="21">
        <f t="shared" si="0"/>
        <v>11629</v>
      </c>
      <c r="C21" s="21"/>
      <c r="D21" s="21">
        <v>0</v>
      </c>
      <c r="E21" s="21"/>
      <c r="F21" s="21">
        <v>0</v>
      </c>
      <c r="G21" s="21"/>
      <c r="H21" s="21">
        <v>0</v>
      </c>
      <c r="I21" s="21"/>
      <c r="J21" s="21">
        <v>11629</v>
      </c>
      <c r="K21" s="21"/>
      <c r="L21" s="21">
        <v>0</v>
      </c>
      <c r="M21" s="23"/>
      <c r="N21" s="23"/>
      <c r="O21" s="23"/>
      <c r="P21" s="23"/>
      <c r="Q21" s="23"/>
      <c r="R21" s="23"/>
    </row>
    <row r="22" spans="1:18" s="24" customFormat="1" ht="12" customHeight="1">
      <c r="A22" s="25" t="s">
        <v>52</v>
      </c>
      <c r="B22" s="21">
        <f t="shared" si="0"/>
        <v>22058</v>
      </c>
      <c r="C22" s="21"/>
      <c r="D22" s="21">
        <v>22058</v>
      </c>
      <c r="E22" s="21"/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3"/>
      <c r="N22" s="23"/>
      <c r="O22" s="23"/>
      <c r="P22" s="23"/>
      <c r="Q22" s="23"/>
      <c r="R22" s="23"/>
    </row>
    <row r="23" spans="1:18" s="24" customFormat="1" ht="12" customHeight="1">
      <c r="A23" s="25" t="s">
        <v>53</v>
      </c>
      <c r="B23" s="21">
        <f t="shared" si="0"/>
        <v>1808212</v>
      </c>
      <c r="C23" s="21"/>
      <c r="D23" s="21">
        <v>1130350</v>
      </c>
      <c r="E23" s="21"/>
      <c r="F23" s="21">
        <v>570214</v>
      </c>
      <c r="G23" s="21"/>
      <c r="H23" s="21">
        <v>24884</v>
      </c>
      <c r="I23" s="21"/>
      <c r="J23" s="21">
        <v>76931</v>
      </c>
      <c r="K23" s="21"/>
      <c r="L23" s="21">
        <v>5833</v>
      </c>
      <c r="M23" s="23"/>
      <c r="N23" s="23"/>
      <c r="O23" s="23"/>
      <c r="P23" s="23"/>
      <c r="Q23" s="23"/>
      <c r="R23" s="23"/>
    </row>
    <row r="24" spans="1:18" s="24" customFormat="1" ht="12" customHeight="1">
      <c r="A24" s="25" t="s">
        <v>36</v>
      </c>
      <c r="B24" s="21">
        <f t="shared" si="0"/>
        <v>534</v>
      </c>
      <c r="C24" s="21"/>
      <c r="D24" s="21">
        <v>0</v>
      </c>
      <c r="E24" s="21"/>
      <c r="F24" s="21">
        <v>0</v>
      </c>
      <c r="G24" s="21"/>
      <c r="H24" s="21">
        <v>0</v>
      </c>
      <c r="I24" s="21"/>
      <c r="J24" s="21">
        <v>0</v>
      </c>
      <c r="K24" s="21"/>
      <c r="L24" s="21">
        <v>534</v>
      </c>
      <c r="M24" s="23"/>
      <c r="N24" s="23"/>
      <c r="O24" s="23"/>
      <c r="P24" s="23"/>
      <c r="Q24" s="23"/>
      <c r="R24" s="23"/>
    </row>
    <row r="25" spans="1:18" s="24" customFormat="1" ht="12" customHeight="1">
      <c r="A25" s="25" t="s">
        <v>22</v>
      </c>
      <c r="B25" s="21">
        <f t="shared" si="0"/>
        <v>1979732</v>
      </c>
      <c r="C25" s="21"/>
      <c r="D25" s="21">
        <v>1297588</v>
      </c>
      <c r="E25" s="21"/>
      <c r="F25" s="21">
        <v>660559</v>
      </c>
      <c r="G25" s="21"/>
      <c r="H25" s="21">
        <v>1243</v>
      </c>
      <c r="I25" s="21"/>
      <c r="J25" s="21">
        <v>18886</v>
      </c>
      <c r="K25" s="21"/>
      <c r="L25" s="21">
        <v>1456</v>
      </c>
      <c r="M25" s="23"/>
      <c r="N25" s="23"/>
      <c r="O25" s="23"/>
      <c r="P25" s="23"/>
      <c r="Q25" s="23"/>
      <c r="R25" s="23"/>
    </row>
    <row r="26" spans="1:18" s="24" customFormat="1" ht="12" customHeight="1">
      <c r="A26" s="25" t="s">
        <v>23</v>
      </c>
      <c r="B26" s="21">
        <f t="shared" si="0"/>
        <v>1492477</v>
      </c>
      <c r="C26" s="21"/>
      <c r="D26" s="21">
        <v>980639</v>
      </c>
      <c r="E26" s="21"/>
      <c r="F26" s="21">
        <v>494318</v>
      </c>
      <c r="G26" s="21"/>
      <c r="H26" s="21">
        <v>403</v>
      </c>
      <c r="I26" s="21"/>
      <c r="J26" s="21">
        <v>15548</v>
      </c>
      <c r="K26" s="21"/>
      <c r="L26" s="21">
        <v>1569</v>
      </c>
      <c r="M26" s="23"/>
      <c r="N26" s="23"/>
      <c r="O26" s="23"/>
      <c r="P26" s="23"/>
      <c r="Q26" s="23"/>
      <c r="R26" s="23"/>
    </row>
    <row r="27" spans="1:18" s="24" customFormat="1" ht="12" customHeight="1">
      <c r="A27" s="25" t="s">
        <v>24</v>
      </c>
      <c r="B27" s="22">
        <f t="shared" si="0"/>
        <v>219329</v>
      </c>
      <c r="C27" s="21"/>
      <c r="D27" s="27">
        <v>145736</v>
      </c>
      <c r="E27" s="21"/>
      <c r="F27" s="27">
        <v>73593</v>
      </c>
      <c r="G27" s="21"/>
      <c r="H27" s="27">
        <v>0</v>
      </c>
      <c r="I27" s="21"/>
      <c r="J27" s="27">
        <v>0</v>
      </c>
      <c r="K27" s="21"/>
      <c r="L27" s="27">
        <v>0</v>
      </c>
      <c r="M27" s="23"/>
      <c r="N27" s="23"/>
      <c r="O27" s="23"/>
      <c r="P27" s="23"/>
      <c r="Q27" s="23"/>
      <c r="R27" s="23"/>
    </row>
    <row r="28" spans="1:18" s="24" customFormat="1" ht="12" customHeight="1">
      <c r="A28" s="25"/>
      <c r="B28" s="28"/>
      <c r="C28" s="21"/>
      <c r="D28" s="29"/>
      <c r="E28" s="21"/>
      <c r="F28" s="29"/>
      <c r="G28" s="21"/>
      <c r="H28" s="29"/>
      <c r="I28" s="21"/>
      <c r="J28" s="29"/>
      <c r="K28" s="21"/>
      <c r="L28" s="29"/>
      <c r="M28" s="23"/>
      <c r="N28" s="23"/>
      <c r="O28" s="23"/>
      <c r="P28" s="23"/>
      <c r="Q28" s="23"/>
      <c r="R28" s="23"/>
    </row>
    <row r="29" spans="1:18" s="24" customFormat="1" ht="12" customHeight="1">
      <c r="A29" s="25" t="s">
        <v>16</v>
      </c>
      <c r="B29" s="30">
        <f>SUM(B17:B27)</f>
        <v>6570769</v>
      </c>
      <c r="C29" s="21"/>
      <c r="D29" s="30">
        <f>SUM(D17:D27)</f>
        <v>4235600</v>
      </c>
      <c r="E29" s="21"/>
      <c r="F29" s="30">
        <f>SUM(F17:F27)</f>
        <v>2139925</v>
      </c>
      <c r="G29" s="22"/>
      <c r="H29" s="30">
        <f>SUM(H17:H27)</f>
        <v>34078</v>
      </c>
      <c r="I29" s="21"/>
      <c r="J29" s="30">
        <f>SUM(J17:J27)</f>
        <v>149205</v>
      </c>
      <c r="K29" s="21"/>
      <c r="L29" s="30">
        <f>SUM(L17:L27)</f>
        <v>11961</v>
      </c>
      <c r="M29" s="23"/>
      <c r="N29" s="23"/>
      <c r="P29" s="23"/>
      <c r="Q29" s="23"/>
      <c r="R29" s="23"/>
    </row>
    <row r="30" spans="1:18" s="24" customFormat="1" ht="12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3"/>
      <c r="N30" s="23"/>
      <c r="O30" s="23"/>
      <c r="P30" s="23"/>
      <c r="Q30" s="23"/>
      <c r="R30" s="23"/>
    </row>
    <row r="31" spans="1:18" s="24" customFormat="1" ht="12" customHeight="1">
      <c r="A31" s="25" t="s">
        <v>13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3"/>
      <c r="N31" s="23"/>
      <c r="O31" s="23"/>
      <c r="P31" s="23"/>
      <c r="Q31" s="23"/>
      <c r="R31" s="23"/>
    </row>
    <row r="32" spans="1:18" s="24" customFormat="1" ht="12" customHeight="1">
      <c r="A32" s="25" t="s">
        <v>25</v>
      </c>
      <c r="B32" s="21">
        <f>SUM(D32:L32)</f>
        <v>192549</v>
      </c>
      <c r="C32" s="21"/>
      <c r="D32" s="31">
        <v>123217</v>
      </c>
      <c r="E32" s="21"/>
      <c r="F32" s="31">
        <v>62184</v>
      </c>
      <c r="G32" s="21"/>
      <c r="H32" s="31">
        <v>4133</v>
      </c>
      <c r="I32" s="21"/>
      <c r="J32" s="31">
        <v>3015</v>
      </c>
      <c r="K32" s="21"/>
      <c r="L32" s="31">
        <v>0</v>
      </c>
      <c r="M32" s="23"/>
      <c r="N32" s="23"/>
      <c r="O32" s="23"/>
      <c r="P32" s="23"/>
      <c r="Q32" s="23"/>
      <c r="R32" s="23"/>
    </row>
    <row r="33" spans="1:18" s="24" customFormat="1" ht="12" customHeight="1">
      <c r="A33" s="25" t="s">
        <v>26</v>
      </c>
      <c r="B33" s="21">
        <f>SUM(D33:L33)</f>
        <v>3281</v>
      </c>
      <c r="C33" s="21"/>
      <c r="D33" s="31">
        <v>0</v>
      </c>
      <c r="E33" s="21"/>
      <c r="F33" s="31">
        <v>0</v>
      </c>
      <c r="G33" s="21"/>
      <c r="H33" s="31">
        <v>3281</v>
      </c>
      <c r="I33" s="21"/>
      <c r="J33" s="31">
        <v>0</v>
      </c>
      <c r="K33" s="21"/>
      <c r="L33" s="31">
        <v>0</v>
      </c>
      <c r="M33" s="23"/>
      <c r="N33" s="23"/>
      <c r="O33" s="23"/>
      <c r="P33" s="23"/>
      <c r="Q33" s="23"/>
      <c r="R33" s="23"/>
    </row>
    <row r="34" spans="1:18" s="24" customFormat="1" ht="12" customHeight="1">
      <c r="A34" s="25" t="s">
        <v>27</v>
      </c>
      <c r="B34" s="22">
        <f>SUM(D34:L34)</f>
        <v>376048</v>
      </c>
      <c r="C34" s="21"/>
      <c r="D34" s="31">
        <v>173522</v>
      </c>
      <c r="E34" s="21"/>
      <c r="F34" s="31">
        <v>98663</v>
      </c>
      <c r="G34" s="21"/>
      <c r="H34" s="31">
        <v>456</v>
      </c>
      <c r="I34" s="21"/>
      <c r="J34" s="31">
        <v>103374</v>
      </c>
      <c r="K34" s="21"/>
      <c r="L34" s="31">
        <v>33</v>
      </c>
      <c r="M34" s="23"/>
      <c r="N34" s="23"/>
      <c r="O34" s="23"/>
      <c r="P34" s="23"/>
      <c r="Q34" s="23"/>
      <c r="R34" s="23"/>
    </row>
    <row r="35" spans="1:18" s="24" customFormat="1" ht="12" customHeight="1">
      <c r="A35" s="25"/>
      <c r="B35" s="28"/>
      <c r="C35" s="21"/>
      <c r="D35" s="28"/>
      <c r="E35" s="21"/>
      <c r="F35" s="28"/>
      <c r="G35" s="21"/>
      <c r="H35" s="28"/>
      <c r="I35" s="21"/>
      <c r="J35" s="28"/>
      <c r="K35" s="21"/>
      <c r="L35" s="28"/>
      <c r="M35" s="23"/>
      <c r="N35" s="23"/>
      <c r="O35" s="23"/>
      <c r="P35" s="23"/>
      <c r="Q35" s="23"/>
      <c r="R35" s="23"/>
    </row>
    <row r="36" spans="1:18" s="24" customFormat="1" ht="12" customHeight="1">
      <c r="A36" s="25" t="s">
        <v>17</v>
      </c>
      <c r="B36" s="30">
        <f>SUM(B32:B34)</f>
        <v>571878</v>
      </c>
      <c r="C36" s="21"/>
      <c r="D36" s="30">
        <f>SUM(D32:D34)</f>
        <v>296739</v>
      </c>
      <c r="E36" s="21"/>
      <c r="F36" s="30">
        <f>SUM(F32:F34)</f>
        <v>160847</v>
      </c>
      <c r="G36" s="21"/>
      <c r="H36" s="30">
        <f>SUM(H32:H34)</f>
        <v>7870</v>
      </c>
      <c r="I36" s="21"/>
      <c r="J36" s="30">
        <f>SUM(J32:J34)</f>
        <v>106389</v>
      </c>
      <c r="K36" s="21"/>
      <c r="L36" s="30">
        <f>SUM(L32:L34)</f>
        <v>33</v>
      </c>
      <c r="M36" s="23"/>
      <c r="N36" s="23"/>
      <c r="O36" s="23"/>
      <c r="P36" s="23"/>
      <c r="Q36" s="23"/>
      <c r="R36" s="23"/>
    </row>
    <row r="37" spans="1:18" s="24" customFormat="1" ht="12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3"/>
      <c r="N37" s="23"/>
      <c r="O37" s="23"/>
      <c r="P37" s="23"/>
      <c r="Q37" s="23"/>
      <c r="R37" s="23"/>
    </row>
    <row r="38" spans="1:18" s="24" customFormat="1" ht="12" customHeight="1">
      <c r="A38" s="21" t="s">
        <v>14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3"/>
      <c r="N38" s="23"/>
      <c r="O38" s="23"/>
      <c r="P38" s="23"/>
      <c r="Q38" s="23"/>
      <c r="R38" s="23"/>
    </row>
    <row r="39" spans="1:18" s="24" customFormat="1" ht="12" customHeight="1">
      <c r="A39" s="21" t="s">
        <v>28</v>
      </c>
      <c r="B39" s="21">
        <f aca="true" t="shared" si="1" ref="B39:B44">SUM(D39:L39)</f>
        <v>31485</v>
      </c>
      <c r="C39" s="21"/>
      <c r="D39" s="32">
        <v>20725</v>
      </c>
      <c r="E39" s="21"/>
      <c r="F39" s="32">
        <v>9730</v>
      </c>
      <c r="G39" s="21"/>
      <c r="H39" s="32">
        <v>73</v>
      </c>
      <c r="I39" s="21"/>
      <c r="J39" s="32">
        <v>957</v>
      </c>
      <c r="K39" s="21"/>
      <c r="L39" s="32">
        <v>0</v>
      </c>
      <c r="M39" s="23"/>
      <c r="N39" s="23"/>
      <c r="O39" s="23"/>
      <c r="P39" s="23"/>
      <c r="Q39" s="23"/>
      <c r="R39" s="23"/>
    </row>
    <row r="40" spans="1:18" s="24" customFormat="1" ht="12" customHeight="1">
      <c r="A40" s="21" t="s">
        <v>56</v>
      </c>
      <c r="B40" s="21">
        <f t="shared" si="1"/>
        <v>418645</v>
      </c>
      <c r="C40" s="21"/>
      <c r="D40" s="32">
        <v>274038</v>
      </c>
      <c r="E40" s="21"/>
      <c r="F40" s="32">
        <v>115074</v>
      </c>
      <c r="G40" s="21"/>
      <c r="H40" s="32">
        <v>4692</v>
      </c>
      <c r="I40" s="21"/>
      <c r="J40" s="32">
        <v>24841</v>
      </c>
      <c r="K40" s="21"/>
      <c r="L40" s="32">
        <v>0</v>
      </c>
      <c r="M40" s="23"/>
      <c r="N40" s="23"/>
      <c r="O40" s="23"/>
      <c r="P40" s="23"/>
      <c r="Q40" s="23"/>
      <c r="R40" s="23"/>
    </row>
    <row r="41" spans="1:18" s="24" customFormat="1" ht="12" customHeight="1">
      <c r="A41" s="25" t="s">
        <v>46</v>
      </c>
      <c r="B41" s="22">
        <f t="shared" si="1"/>
        <v>245586</v>
      </c>
      <c r="C41" s="21"/>
      <c r="D41" s="32">
        <v>149385</v>
      </c>
      <c r="E41" s="21"/>
      <c r="F41" s="32">
        <v>75187</v>
      </c>
      <c r="G41" s="21"/>
      <c r="H41" s="32">
        <v>50</v>
      </c>
      <c r="I41" s="21"/>
      <c r="J41" s="32">
        <v>20964</v>
      </c>
      <c r="K41" s="21"/>
      <c r="L41" s="32">
        <v>0</v>
      </c>
      <c r="M41" s="23"/>
      <c r="N41" s="23"/>
      <c r="O41" s="23"/>
      <c r="P41" s="23"/>
      <c r="Q41" s="23"/>
      <c r="R41" s="23"/>
    </row>
    <row r="42" spans="1:18" s="24" customFormat="1" ht="12" customHeight="1">
      <c r="A42" s="25" t="s">
        <v>64</v>
      </c>
      <c r="B42" s="21">
        <f t="shared" si="1"/>
        <v>17055</v>
      </c>
      <c r="C42" s="21"/>
      <c r="D42" s="32">
        <v>0</v>
      </c>
      <c r="E42" s="21"/>
      <c r="F42" s="32">
        <v>17055</v>
      </c>
      <c r="G42" s="21"/>
      <c r="H42" s="32">
        <v>0</v>
      </c>
      <c r="I42" s="21"/>
      <c r="J42" s="32">
        <v>0</v>
      </c>
      <c r="K42" s="21"/>
      <c r="L42" s="32">
        <v>0</v>
      </c>
      <c r="M42" s="23"/>
      <c r="N42" s="23"/>
      <c r="O42" s="23"/>
      <c r="P42" s="23"/>
      <c r="Q42" s="23"/>
      <c r="R42" s="23"/>
    </row>
    <row r="43" spans="1:18" s="24" customFormat="1" ht="12" customHeight="1">
      <c r="A43" s="25" t="s">
        <v>29</v>
      </c>
      <c r="B43" s="21">
        <f t="shared" si="1"/>
        <v>273175</v>
      </c>
      <c r="C43" s="21" t="s">
        <v>1</v>
      </c>
      <c r="D43" s="32">
        <v>169317</v>
      </c>
      <c r="E43" s="21"/>
      <c r="F43" s="32">
        <v>83757</v>
      </c>
      <c r="G43" s="21"/>
      <c r="H43" s="32">
        <v>502</v>
      </c>
      <c r="I43" s="21"/>
      <c r="J43" s="32">
        <v>12683</v>
      </c>
      <c r="K43" s="21"/>
      <c r="L43" s="32">
        <v>6916</v>
      </c>
      <c r="M43" s="23"/>
      <c r="N43" s="23"/>
      <c r="O43" s="23"/>
      <c r="P43" s="23"/>
      <c r="Q43" s="23"/>
      <c r="R43" s="23"/>
    </row>
    <row r="44" spans="1:18" s="24" customFormat="1" ht="12" customHeight="1">
      <c r="A44" s="25" t="s">
        <v>57</v>
      </c>
      <c r="B44" s="21">
        <f t="shared" si="1"/>
        <v>48024</v>
      </c>
      <c r="C44" s="21"/>
      <c r="D44" s="32">
        <v>30599</v>
      </c>
      <c r="E44" s="21"/>
      <c r="F44" s="32">
        <v>17018</v>
      </c>
      <c r="G44" s="21"/>
      <c r="H44" s="32">
        <v>49</v>
      </c>
      <c r="I44" s="21"/>
      <c r="J44" s="32">
        <v>358</v>
      </c>
      <c r="K44" s="21"/>
      <c r="L44" s="32">
        <v>0</v>
      </c>
      <c r="M44" s="23"/>
      <c r="N44" s="23"/>
      <c r="O44" s="23"/>
      <c r="P44" s="23"/>
      <c r="Q44" s="23"/>
      <c r="R44" s="23"/>
    </row>
    <row r="45" spans="1:18" s="24" customFormat="1" ht="12" customHeight="1">
      <c r="A45" s="25"/>
      <c r="B45" s="28"/>
      <c r="C45" s="21"/>
      <c r="D45" s="28"/>
      <c r="E45" s="21"/>
      <c r="F45" s="28"/>
      <c r="G45" s="21"/>
      <c r="H45" s="28"/>
      <c r="I45" s="21"/>
      <c r="J45" s="28"/>
      <c r="K45" s="22"/>
      <c r="L45" s="28"/>
      <c r="M45" s="23"/>
      <c r="N45" s="23"/>
      <c r="O45" s="23"/>
      <c r="P45" s="23"/>
      <c r="Q45" s="23"/>
      <c r="R45" s="23"/>
    </row>
    <row r="46" spans="1:18" s="24" customFormat="1" ht="12" customHeight="1">
      <c r="A46" s="21" t="s">
        <v>45</v>
      </c>
      <c r="B46" s="30">
        <f>SUM(D46:L46)</f>
        <v>1033970</v>
      </c>
      <c r="C46" s="21"/>
      <c r="D46" s="30">
        <f>SUM(D39:D44)</f>
        <v>644064</v>
      </c>
      <c r="E46" s="21"/>
      <c r="F46" s="30">
        <f>SUM(F39:F44)</f>
        <v>317821</v>
      </c>
      <c r="G46" s="21"/>
      <c r="H46" s="30">
        <f>SUM(H39:H44)</f>
        <v>5366</v>
      </c>
      <c r="I46" s="21"/>
      <c r="J46" s="30">
        <f>SUM(J39:J44)</f>
        <v>59803</v>
      </c>
      <c r="K46" s="21"/>
      <c r="L46" s="30">
        <f>SUM(L39:L44)</f>
        <v>6916</v>
      </c>
      <c r="M46" s="23"/>
      <c r="N46" s="23"/>
      <c r="O46" s="23"/>
      <c r="P46" s="23"/>
      <c r="Q46" s="23"/>
      <c r="R46" s="23"/>
    </row>
    <row r="47" spans="1:18" s="24" customFormat="1" ht="12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3"/>
      <c r="N47" s="23"/>
      <c r="O47" s="23"/>
      <c r="P47" s="23"/>
      <c r="Q47" s="23"/>
      <c r="R47" s="23"/>
    </row>
    <row r="48" spans="1:18" s="24" customFormat="1" ht="12" customHeight="1">
      <c r="A48" s="25" t="s">
        <v>15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3"/>
      <c r="N48" s="23"/>
      <c r="O48" s="23"/>
      <c r="P48" s="23"/>
      <c r="Q48" s="23"/>
      <c r="R48" s="23"/>
    </row>
    <row r="49" spans="1:18" s="24" customFormat="1" ht="12" customHeight="1">
      <c r="A49" s="25" t="s">
        <v>30</v>
      </c>
      <c r="B49" s="21">
        <f aca="true" t="shared" si="2" ref="B49:B58">SUM(D49:L49)</f>
        <v>757106</v>
      </c>
      <c r="C49" s="21"/>
      <c r="D49" s="21">
        <v>429314</v>
      </c>
      <c r="E49" s="21"/>
      <c r="F49" s="21">
        <v>214818</v>
      </c>
      <c r="G49" s="21"/>
      <c r="H49" s="21">
        <v>9635</v>
      </c>
      <c r="I49" s="21"/>
      <c r="J49" s="21">
        <v>102862</v>
      </c>
      <c r="K49" s="21"/>
      <c r="L49" s="21">
        <v>477</v>
      </c>
      <c r="M49" s="23"/>
      <c r="N49" s="23"/>
      <c r="O49" s="23"/>
      <c r="P49" s="23"/>
      <c r="Q49" s="23"/>
      <c r="R49" s="23"/>
    </row>
    <row r="50" spans="1:18" s="24" customFormat="1" ht="12" customHeight="1">
      <c r="A50" s="25" t="s">
        <v>59</v>
      </c>
      <c r="B50" s="21">
        <f t="shared" si="2"/>
        <v>38426</v>
      </c>
      <c r="C50" s="21"/>
      <c r="D50" s="21">
        <v>0</v>
      </c>
      <c r="E50" s="21"/>
      <c r="F50" s="21">
        <v>0</v>
      </c>
      <c r="G50" s="21"/>
      <c r="H50" s="21">
        <v>0</v>
      </c>
      <c r="I50" s="21"/>
      <c r="J50" s="21">
        <v>38426</v>
      </c>
      <c r="K50" s="21"/>
      <c r="L50" s="21">
        <v>0</v>
      </c>
      <c r="M50" s="23"/>
      <c r="N50" s="23"/>
      <c r="O50" s="23"/>
      <c r="P50" s="23"/>
      <c r="Q50" s="23"/>
      <c r="R50" s="23"/>
    </row>
    <row r="51" spans="1:18" s="24" customFormat="1" ht="12" customHeight="1">
      <c r="A51" s="25" t="s">
        <v>40</v>
      </c>
      <c r="B51" s="21">
        <f t="shared" si="2"/>
        <v>577992</v>
      </c>
      <c r="C51" s="21"/>
      <c r="D51" s="21">
        <v>303592</v>
      </c>
      <c r="E51" s="21"/>
      <c r="F51" s="21">
        <v>152276</v>
      </c>
      <c r="G51" s="21"/>
      <c r="H51" s="21">
        <v>21064</v>
      </c>
      <c r="I51" s="21"/>
      <c r="J51" s="21">
        <v>99150</v>
      </c>
      <c r="K51" s="21"/>
      <c r="L51" s="21">
        <v>1910</v>
      </c>
      <c r="M51" s="23"/>
      <c r="N51" s="23"/>
      <c r="O51" s="23"/>
      <c r="P51" s="23"/>
      <c r="Q51" s="23"/>
      <c r="R51" s="23"/>
    </row>
    <row r="52" spans="1:18" s="24" customFormat="1" ht="12" customHeight="1">
      <c r="A52" s="25" t="s">
        <v>58</v>
      </c>
      <c r="B52" s="21">
        <f t="shared" si="2"/>
        <v>867290</v>
      </c>
      <c r="C52" s="21"/>
      <c r="D52" s="21">
        <v>150033</v>
      </c>
      <c r="E52" s="21"/>
      <c r="F52" s="21">
        <v>74607</v>
      </c>
      <c r="G52" s="21"/>
      <c r="H52" s="21">
        <v>5465</v>
      </c>
      <c r="I52" s="21"/>
      <c r="J52" s="21">
        <v>336318</v>
      </c>
      <c r="K52" s="21"/>
      <c r="L52" s="21">
        <v>300867</v>
      </c>
      <c r="M52" s="23"/>
      <c r="N52" s="23"/>
      <c r="O52" s="23"/>
      <c r="P52" s="23"/>
      <c r="Q52" s="23"/>
      <c r="R52" s="23"/>
    </row>
    <row r="53" spans="1:18" s="24" customFormat="1" ht="12" customHeight="1">
      <c r="A53" s="25" t="s">
        <v>31</v>
      </c>
      <c r="B53" s="21">
        <f t="shared" si="2"/>
        <v>117454</v>
      </c>
      <c r="C53" s="21"/>
      <c r="D53" s="21">
        <v>76281</v>
      </c>
      <c r="E53" s="21"/>
      <c r="F53" s="21">
        <v>38520</v>
      </c>
      <c r="G53" s="21"/>
      <c r="H53" s="21">
        <v>149</v>
      </c>
      <c r="I53" s="21"/>
      <c r="J53" s="21">
        <v>2504</v>
      </c>
      <c r="K53" s="21"/>
      <c r="L53" s="21">
        <v>0</v>
      </c>
      <c r="M53" s="23"/>
      <c r="N53" s="23"/>
      <c r="O53" s="23"/>
      <c r="P53" s="23"/>
      <c r="Q53" s="23"/>
      <c r="R53" s="23"/>
    </row>
    <row r="54" spans="1:18" s="24" customFormat="1" ht="12" customHeight="1">
      <c r="A54" s="25" t="s">
        <v>62</v>
      </c>
      <c r="B54" s="21">
        <f t="shared" si="2"/>
        <v>26801</v>
      </c>
      <c r="C54" s="21"/>
      <c r="D54" s="21">
        <v>0</v>
      </c>
      <c r="E54" s="21"/>
      <c r="F54" s="21">
        <v>0</v>
      </c>
      <c r="G54" s="21"/>
      <c r="H54" s="21">
        <v>0</v>
      </c>
      <c r="I54" s="21"/>
      <c r="J54" s="21">
        <v>26801</v>
      </c>
      <c r="K54" s="21"/>
      <c r="L54" s="21">
        <v>0</v>
      </c>
      <c r="M54" s="23"/>
      <c r="N54" s="23"/>
      <c r="O54" s="23"/>
      <c r="P54" s="23"/>
      <c r="Q54" s="23"/>
      <c r="R54" s="23"/>
    </row>
    <row r="55" spans="1:18" s="24" customFormat="1" ht="12" customHeight="1">
      <c r="A55" s="25" t="s">
        <v>32</v>
      </c>
      <c r="B55" s="21">
        <f t="shared" si="2"/>
        <v>31003</v>
      </c>
      <c r="C55" s="21"/>
      <c r="D55" s="21">
        <v>0</v>
      </c>
      <c r="E55" s="21"/>
      <c r="F55" s="21">
        <v>0</v>
      </c>
      <c r="G55" s="21"/>
      <c r="H55" s="21">
        <v>0</v>
      </c>
      <c r="I55" s="21"/>
      <c r="J55" s="21">
        <v>-7640</v>
      </c>
      <c r="K55" s="21"/>
      <c r="L55" s="21">
        <v>38643</v>
      </c>
      <c r="M55" s="23"/>
      <c r="N55" s="23"/>
      <c r="O55" s="23"/>
      <c r="P55" s="23"/>
      <c r="Q55" s="23"/>
      <c r="R55" s="23"/>
    </row>
    <row r="56" spans="1:18" s="24" customFormat="1" ht="12" customHeight="1">
      <c r="A56" s="25" t="s">
        <v>33</v>
      </c>
      <c r="B56" s="21">
        <f t="shared" si="2"/>
        <v>8905</v>
      </c>
      <c r="C56" s="21"/>
      <c r="D56" s="21">
        <v>0</v>
      </c>
      <c r="E56" s="21"/>
      <c r="F56" s="21">
        <v>0</v>
      </c>
      <c r="G56" s="21"/>
      <c r="H56" s="21">
        <v>242</v>
      </c>
      <c r="I56" s="21"/>
      <c r="J56" s="21">
        <v>8663</v>
      </c>
      <c r="K56" s="21"/>
      <c r="L56" s="21">
        <v>0</v>
      </c>
      <c r="M56" s="23"/>
      <c r="N56" s="23"/>
      <c r="O56" s="23"/>
      <c r="P56" s="23"/>
      <c r="Q56" s="23"/>
      <c r="R56" s="23"/>
    </row>
    <row r="57" spans="1:18" s="24" customFormat="1" ht="12" customHeight="1">
      <c r="A57" s="25" t="s">
        <v>65</v>
      </c>
      <c r="B57" s="21">
        <f t="shared" si="2"/>
        <v>122448</v>
      </c>
      <c r="C57" s="21"/>
      <c r="D57" s="21">
        <v>0</v>
      </c>
      <c r="E57" s="21"/>
      <c r="F57" s="21">
        <v>0</v>
      </c>
      <c r="G57" s="21"/>
      <c r="H57" s="21">
        <v>0</v>
      </c>
      <c r="I57" s="21"/>
      <c r="J57" s="21">
        <v>122448</v>
      </c>
      <c r="K57" s="21"/>
      <c r="L57" s="21">
        <v>0</v>
      </c>
      <c r="M57" s="23"/>
      <c r="N57" s="23"/>
      <c r="O57" s="23"/>
      <c r="P57" s="23"/>
      <c r="Q57" s="23"/>
      <c r="R57" s="23"/>
    </row>
    <row r="58" spans="1:18" s="24" customFormat="1" ht="12" customHeight="1">
      <c r="A58" s="25" t="s">
        <v>47</v>
      </c>
      <c r="B58" s="40">
        <f t="shared" si="2"/>
        <v>1295</v>
      </c>
      <c r="C58" s="21"/>
      <c r="D58" s="21">
        <v>0</v>
      </c>
      <c r="E58" s="21"/>
      <c r="F58" s="21">
        <v>0</v>
      </c>
      <c r="G58" s="21"/>
      <c r="H58" s="21">
        <v>0</v>
      </c>
      <c r="I58" s="21"/>
      <c r="J58" s="21">
        <v>1295</v>
      </c>
      <c r="K58" s="21"/>
      <c r="L58" s="21">
        <v>0</v>
      </c>
      <c r="M58" s="23"/>
      <c r="N58" s="23"/>
      <c r="O58" s="23"/>
      <c r="P58" s="23"/>
      <c r="Q58" s="23"/>
      <c r="R58" s="23"/>
    </row>
    <row r="59" spans="1:18" s="24" customFormat="1" ht="12" customHeight="1">
      <c r="A59" s="25"/>
      <c r="B59" s="29"/>
      <c r="C59" s="21"/>
      <c r="D59" s="29"/>
      <c r="E59" s="21"/>
      <c r="F59" s="29"/>
      <c r="G59" s="21"/>
      <c r="H59" s="29"/>
      <c r="I59" s="21"/>
      <c r="J59" s="29"/>
      <c r="K59" s="21"/>
      <c r="L59" s="29"/>
      <c r="M59" s="23"/>
      <c r="N59" s="23"/>
      <c r="O59" s="23"/>
      <c r="P59" s="23"/>
      <c r="Q59" s="23"/>
      <c r="R59" s="23"/>
    </row>
    <row r="60" spans="1:18" s="24" customFormat="1" ht="12" customHeight="1">
      <c r="A60" s="25" t="s">
        <v>39</v>
      </c>
      <c r="B60" s="30">
        <f>SUM(D60:L60)</f>
        <v>2548720</v>
      </c>
      <c r="C60" s="21"/>
      <c r="D60" s="30">
        <f>SUM(D49:D58)</f>
        <v>959220</v>
      </c>
      <c r="E60" s="21"/>
      <c r="F60" s="30">
        <f>SUM(F49:F58)</f>
        <v>480221</v>
      </c>
      <c r="G60" s="21"/>
      <c r="H60" s="30">
        <f>SUM(H49:H58)</f>
        <v>36555</v>
      </c>
      <c r="I60" s="21"/>
      <c r="J60" s="30">
        <f>SUM(J49:J58)</f>
        <v>730827</v>
      </c>
      <c r="K60" s="21"/>
      <c r="L60" s="30">
        <f>SUM(L49:L58)</f>
        <v>341897</v>
      </c>
      <c r="M60" s="33"/>
      <c r="N60" s="23"/>
      <c r="O60" s="23"/>
      <c r="P60" s="23"/>
      <c r="Q60" s="23"/>
      <c r="R60" s="23"/>
    </row>
    <row r="61" spans="1:18" s="24" customFormat="1" ht="12" customHeight="1">
      <c r="A61" s="25"/>
      <c r="B61" s="22"/>
      <c r="C61" s="21"/>
      <c r="D61" s="22"/>
      <c r="E61" s="21"/>
      <c r="F61" s="22"/>
      <c r="G61" s="21"/>
      <c r="H61" s="22"/>
      <c r="I61" s="21"/>
      <c r="J61" s="22"/>
      <c r="K61" s="21"/>
      <c r="L61" s="22"/>
      <c r="M61" s="23"/>
      <c r="N61" s="23"/>
      <c r="O61" s="23"/>
      <c r="P61" s="23"/>
      <c r="Q61" s="23"/>
      <c r="R61" s="23"/>
    </row>
    <row r="62" spans="1:18" s="24" customFormat="1" ht="12" customHeight="1">
      <c r="A62" s="25" t="s">
        <v>44</v>
      </c>
      <c r="B62" s="30">
        <f>SUM(D62:L62)</f>
        <v>19078</v>
      </c>
      <c r="C62" s="21"/>
      <c r="D62" s="30">
        <v>0</v>
      </c>
      <c r="E62" s="21"/>
      <c r="F62" s="30">
        <v>18568</v>
      </c>
      <c r="G62" s="21"/>
      <c r="H62" s="30">
        <v>0</v>
      </c>
      <c r="I62" s="21"/>
      <c r="J62" s="30">
        <v>510</v>
      </c>
      <c r="K62" s="21"/>
      <c r="L62" s="30">
        <v>0</v>
      </c>
      <c r="M62" s="23"/>
      <c r="N62" s="23"/>
      <c r="O62" s="23"/>
      <c r="P62" s="23"/>
      <c r="Q62" s="23"/>
      <c r="R62" s="23"/>
    </row>
    <row r="63" spans="1:18" s="24" customFormat="1" ht="12" customHeight="1">
      <c r="A63" s="25"/>
      <c r="B63" s="22"/>
      <c r="C63" s="21"/>
      <c r="D63" s="22"/>
      <c r="E63" s="21"/>
      <c r="F63" s="22"/>
      <c r="G63" s="21"/>
      <c r="H63" s="22"/>
      <c r="I63" s="21"/>
      <c r="J63" s="22"/>
      <c r="K63" s="21"/>
      <c r="L63" s="22"/>
      <c r="M63" s="23"/>
      <c r="N63" s="23"/>
      <c r="O63" s="23"/>
      <c r="P63" s="23"/>
      <c r="Q63" s="23"/>
      <c r="R63" s="23"/>
    </row>
    <row r="64" spans="1:18" s="24" customFormat="1" ht="12" customHeight="1">
      <c r="A64" s="25" t="s">
        <v>18</v>
      </c>
      <c r="B64" s="30">
        <f>SUM(D64:L64)</f>
        <v>2567798</v>
      </c>
      <c r="C64" s="21"/>
      <c r="D64" s="30">
        <f>SUM(D62+D60)</f>
        <v>959220</v>
      </c>
      <c r="E64" s="21"/>
      <c r="F64" s="30">
        <f>SUM(F62+F60)</f>
        <v>498789</v>
      </c>
      <c r="G64" s="21"/>
      <c r="H64" s="30">
        <f>SUM(H62+H60)</f>
        <v>36555</v>
      </c>
      <c r="I64" s="21"/>
      <c r="J64" s="30">
        <f>SUM(J62+J60)</f>
        <v>731337</v>
      </c>
      <c r="K64" s="21"/>
      <c r="L64" s="30">
        <f>SUM(L62+L60)</f>
        <v>341897</v>
      </c>
      <c r="M64" s="23"/>
      <c r="N64" s="23"/>
      <c r="O64" s="23"/>
      <c r="P64" s="23"/>
      <c r="Q64" s="23"/>
      <c r="R64" s="23"/>
    </row>
    <row r="65" spans="1:18" s="24" customFormat="1" ht="12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3"/>
      <c r="N65" s="23"/>
      <c r="O65" s="23"/>
      <c r="P65" s="23"/>
      <c r="Q65" s="23"/>
      <c r="R65" s="23"/>
    </row>
    <row r="66" spans="1:18" s="24" customFormat="1" ht="12" customHeight="1">
      <c r="A66" s="21" t="s">
        <v>10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3"/>
      <c r="N66" s="23"/>
      <c r="O66" s="23"/>
      <c r="P66" s="23"/>
      <c r="Q66" s="23"/>
      <c r="R66" s="23"/>
    </row>
    <row r="67" spans="1:18" s="24" customFormat="1" ht="12" customHeight="1">
      <c r="A67" s="25" t="s">
        <v>34</v>
      </c>
      <c r="B67" s="21">
        <f>SUM(D67:L67)</f>
        <v>974588</v>
      </c>
      <c r="C67" s="21"/>
      <c r="D67" s="32">
        <v>295893</v>
      </c>
      <c r="E67" s="21"/>
      <c r="F67" s="32">
        <v>149418</v>
      </c>
      <c r="G67" s="21"/>
      <c r="H67" s="32">
        <v>165</v>
      </c>
      <c r="I67" s="21"/>
      <c r="J67" s="32">
        <v>435240</v>
      </c>
      <c r="K67" s="21"/>
      <c r="L67" s="32">
        <v>93872</v>
      </c>
      <c r="M67" s="23"/>
      <c r="N67" s="23"/>
      <c r="O67" s="23"/>
      <c r="P67" s="23"/>
      <c r="Q67" s="23"/>
      <c r="R67" s="23"/>
    </row>
    <row r="68" spans="1:18" s="24" customFormat="1" ht="12" customHeight="1">
      <c r="A68" s="25" t="s">
        <v>37</v>
      </c>
      <c r="B68" s="21">
        <f>SUM(D68:L68)</f>
        <v>267195</v>
      </c>
      <c r="C68" s="21"/>
      <c r="D68" s="32">
        <v>121010</v>
      </c>
      <c r="E68" s="21"/>
      <c r="F68" s="32">
        <v>61106</v>
      </c>
      <c r="G68" s="21"/>
      <c r="H68" s="32">
        <v>0</v>
      </c>
      <c r="I68" s="21"/>
      <c r="J68" s="32">
        <v>3932</v>
      </c>
      <c r="K68" s="21"/>
      <c r="L68" s="32">
        <v>81147</v>
      </c>
      <c r="M68" s="23"/>
      <c r="N68" s="23"/>
      <c r="O68" s="23"/>
      <c r="P68" s="23"/>
      <c r="Q68" s="23"/>
      <c r="R68" s="23"/>
    </row>
    <row r="69" spans="1:18" s="24" customFormat="1" ht="12" customHeight="1">
      <c r="A69" s="25" t="s">
        <v>35</v>
      </c>
      <c r="B69" s="21">
        <f>SUM(D69:L69)</f>
        <v>406842</v>
      </c>
      <c r="C69" s="21"/>
      <c r="D69" s="32">
        <v>119695</v>
      </c>
      <c r="E69" s="21"/>
      <c r="F69" s="32">
        <v>65765</v>
      </c>
      <c r="G69" s="21"/>
      <c r="H69" s="32">
        <v>0</v>
      </c>
      <c r="I69" s="21"/>
      <c r="J69" s="32">
        <v>120602</v>
      </c>
      <c r="K69" s="21"/>
      <c r="L69" s="32">
        <v>100780</v>
      </c>
      <c r="M69" s="23"/>
      <c r="N69" s="23"/>
      <c r="O69" s="23"/>
      <c r="P69" s="23"/>
      <c r="Q69" s="23"/>
      <c r="R69" s="23"/>
    </row>
    <row r="70" spans="1:18" s="24" customFormat="1" ht="12" customHeight="1">
      <c r="A70" s="25" t="s">
        <v>60</v>
      </c>
      <c r="B70" s="22">
        <f>SUM(D70:L70)</f>
        <v>140324</v>
      </c>
      <c r="C70" s="21"/>
      <c r="D70" s="27">
        <v>96734</v>
      </c>
      <c r="E70" s="21"/>
      <c r="F70" s="27">
        <v>48848</v>
      </c>
      <c r="G70" s="21"/>
      <c r="H70" s="27">
        <v>125</v>
      </c>
      <c r="I70" s="21"/>
      <c r="J70" s="27">
        <v>-5449</v>
      </c>
      <c r="K70" s="21"/>
      <c r="L70" s="27">
        <v>66</v>
      </c>
      <c r="M70" s="23"/>
      <c r="N70" s="23"/>
      <c r="O70" s="23"/>
      <c r="P70" s="23"/>
      <c r="Q70" s="23"/>
      <c r="R70" s="23"/>
    </row>
    <row r="71" spans="1:18" s="24" customFormat="1" ht="12" customHeight="1">
      <c r="A71" s="25" t="s">
        <v>61</v>
      </c>
      <c r="B71" s="22">
        <f>SUM(D71:L71)</f>
        <v>368570</v>
      </c>
      <c r="C71" s="21"/>
      <c r="D71" s="27">
        <v>0</v>
      </c>
      <c r="E71" s="21"/>
      <c r="F71" s="27">
        <v>0</v>
      </c>
      <c r="G71" s="21"/>
      <c r="H71" s="27">
        <v>0</v>
      </c>
      <c r="I71" s="21"/>
      <c r="J71" s="27">
        <v>368570</v>
      </c>
      <c r="K71" s="21"/>
      <c r="L71" s="27">
        <v>0</v>
      </c>
      <c r="M71" s="23"/>
      <c r="N71" s="23"/>
      <c r="O71" s="23"/>
      <c r="P71" s="23"/>
      <c r="Q71" s="23"/>
      <c r="R71" s="23"/>
    </row>
    <row r="72" spans="1:18" s="24" customFormat="1" ht="12" customHeight="1">
      <c r="A72" s="25"/>
      <c r="B72" s="28"/>
      <c r="C72" s="21"/>
      <c r="D72" s="29"/>
      <c r="E72" s="21"/>
      <c r="F72" s="29"/>
      <c r="G72" s="21"/>
      <c r="H72" s="29"/>
      <c r="I72" s="21"/>
      <c r="J72" s="29"/>
      <c r="K72" s="21"/>
      <c r="L72" s="29"/>
      <c r="M72" s="23"/>
      <c r="N72" s="23"/>
      <c r="O72" s="23"/>
      <c r="P72" s="23"/>
      <c r="Q72" s="23"/>
      <c r="R72" s="23"/>
    </row>
    <row r="73" spans="1:18" s="24" customFormat="1" ht="12" customHeight="1">
      <c r="A73" s="25" t="s">
        <v>19</v>
      </c>
      <c r="B73" s="30">
        <f>SUM(D73,F73,H73,J73,L73)</f>
        <v>2157519</v>
      </c>
      <c r="C73" s="21"/>
      <c r="D73" s="30">
        <f>SUM(D67:D71)</f>
        <v>633332</v>
      </c>
      <c r="E73" s="21"/>
      <c r="F73" s="30">
        <f>SUM(F67:F71)</f>
        <v>325137</v>
      </c>
      <c r="G73" s="21"/>
      <c r="H73" s="30">
        <f>SUM(H67:H71)</f>
        <v>290</v>
      </c>
      <c r="I73" s="21"/>
      <c r="J73" s="30">
        <f>SUM(J67:J71)</f>
        <v>922895</v>
      </c>
      <c r="K73" s="22"/>
      <c r="L73" s="30">
        <f>SUM(L67:L71)</f>
        <v>275865</v>
      </c>
      <c r="M73" s="23"/>
      <c r="N73" s="23"/>
      <c r="O73" s="23"/>
      <c r="P73" s="23"/>
      <c r="Q73" s="23"/>
      <c r="R73" s="23"/>
    </row>
    <row r="74" spans="1:18" s="24" customFormat="1" ht="12" customHeight="1">
      <c r="A74" s="25"/>
      <c r="B74" s="22"/>
      <c r="C74" s="21"/>
      <c r="D74" s="22"/>
      <c r="E74" s="21"/>
      <c r="F74" s="22"/>
      <c r="G74" s="21"/>
      <c r="H74" s="22"/>
      <c r="I74" s="21"/>
      <c r="J74" s="22"/>
      <c r="K74" s="22"/>
      <c r="L74" s="22"/>
      <c r="M74" s="23"/>
      <c r="N74" s="23"/>
      <c r="O74" s="23"/>
      <c r="P74" s="23"/>
      <c r="Q74" s="23"/>
      <c r="R74" s="23"/>
    </row>
    <row r="75" spans="1:18" s="24" customFormat="1" ht="12" customHeight="1">
      <c r="A75" s="25" t="s">
        <v>11</v>
      </c>
      <c r="B75" s="30">
        <f>SUM(D75:L75)</f>
        <v>616830</v>
      </c>
      <c r="C75" s="21"/>
      <c r="D75" s="34">
        <v>0</v>
      </c>
      <c r="E75" s="21"/>
      <c r="F75" s="34">
        <v>0</v>
      </c>
      <c r="G75" s="21"/>
      <c r="H75" s="34">
        <v>0</v>
      </c>
      <c r="I75" s="21"/>
      <c r="J75" s="34">
        <v>616830</v>
      </c>
      <c r="K75" s="21"/>
      <c r="L75" s="34">
        <v>0</v>
      </c>
      <c r="M75" s="23"/>
      <c r="N75" s="23"/>
      <c r="O75" s="23"/>
      <c r="P75" s="23"/>
      <c r="Q75" s="23"/>
      <c r="R75" s="23"/>
    </row>
    <row r="76" spans="1:18" s="24" customFormat="1" ht="12" customHeight="1">
      <c r="A76" s="25"/>
      <c r="B76" s="28"/>
      <c r="C76" s="21"/>
      <c r="D76" s="35"/>
      <c r="E76" s="21"/>
      <c r="F76" s="35"/>
      <c r="G76" s="21"/>
      <c r="H76" s="35"/>
      <c r="I76" s="21"/>
      <c r="J76" s="35"/>
      <c r="K76" s="21"/>
      <c r="L76" s="35"/>
      <c r="M76" s="23"/>
      <c r="N76" s="23"/>
      <c r="O76" s="23"/>
      <c r="P76" s="23"/>
      <c r="Q76" s="23"/>
      <c r="R76" s="23"/>
    </row>
    <row r="77" spans="1:18" s="24" customFormat="1" ht="12" customHeight="1">
      <c r="A77" s="21" t="s">
        <v>41</v>
      </c>
      <c r="B77" s="30">
        <f>+B29+B36+B46+B64+B73+B75</f>
        <v>13518764</v>
      </c>
      <c r="C77" s="21"/>
      <c r="D77" s="30">
        <f>+D29+D36+D46+D64+D73+D75</f>
        <v>6768955</v>
      </c>
      <c r="E77" s="21"/>
      <c r="F77" s="30">
        <f>+F29+F36+F46+F64+F73+F75</f>
        <v>3442519</v>
      </c>
      <c r="G77" s="21"/>
      <c r="H77" s="30">
        <f>+H29+H36+H46+H64+H73+H75</f>
        <v>84159</v>
      </c>
      <c r="I77" s="21"/>
      <c r="J77" s="30">
        <f>+J29+J36+J46+J64+J73+J75</f>
        <v>2586459</v>
      </c>
      <c r="K77" s="21"/>
      <c r="L77" s="30">
        <f>+L29+L36+L46+L64+L73+L75</f>
        <v>636672</v>
      </c>
      <c r="M77" s="23"/>
      <c r="N77" s="23"/>
      <c r="O77" s="23"/>
      <c r="P77" s="23"/>
      <c r="Q77" s="23"/>
      <c r="R77" s="23"/>
    </row>
    <row r="78" spans="1:18" s="24" customFormat="1" ht="12" customHeight="1">
      <c r="A78" s="21"/>
      <c r="B78" s="22"/>
      <c r="C78" s="21"/>
      <c r="D78" s="22"/>
      <c r="E78" s="21"/>
      <c r="F78" s="22"/>
      <c r="G78" s="21"/>
      <c r="H78" s="22"/>
      <c r="I78" s="21"/>
      <c r="J78" s="22"/>
      <c r="K78" s="21"/>
      <c r="L78" s="22"/>
      <c r="M78" s="23"/>
      <c r="N78" s="23"/>
      <c r="O78" s="23"/>
      <c r="P78" s="23"/>
      <c r="Q78" s="23"/>
      <c r="R78" s="23"/>
    </row>
    <row r="79" spans="1:18" s="24" customFormat="1" ht="12" customHeight="1">
      <c r="A79" s="25" t="s">
        <v>48</v>
      </c>
      <c r="B79" s="22"/>
      <c r="C79" s="21"/>
      <c r="D79" s="22"/>
      <c r="E79" s="21"/>
      <c r="F79" s="22"/>
      <c r="G79" s="21"/>
      <c r="H79" s="22"/>
      <c r="I79" s="21"/>
      <c r="J79" s="22"/>
      <c r="K79" s="21"/>
      <c r="L79" s="22"/>
      <c r="M79" s="23"/>
      <c r="N79" s="23"/>
      <c r="O79" s="23"/>
      <c r="P79" s="23"/>
      <c r="Q79" s="23"/>
      <c r="R79" s="23"/>
    </row>
    <row r="80" spans="1:18" s="24" customFormat="1" ht="12" customHeight="1">
      <c r="A80" s="25" t="s">
        <v>49</v>
      </c>
      <c r="B80" s="36">
        <f>SUM(D80:L80)</f>
        <v>0</v>
      </c>
      <c r="C80" s="21"/>
      <c r="D80" s="36">
        <v>0</v>
      </c>
      <c r="E80" s="21"/>
      <c r="F80" s="36">
        <v>0</v>
      </c>
      <c r="G80" s="21"/>
      <c r="H80" s="36">
        <v>0</v>
      </c>
      <c r="I80" s="21"/>
      <c r="J80" s="36">
        <v>0</v>
      </c>
      <c r="K80" s="21"/>
      <c r="L80" s="36">
        <v>0</v>
      </c>
      <c r="M80" s="23"/>
      <c r="N80" s="23"/>
      <c r="O80" s="23"/>
      <c r="P80" s="23"/>
      <c r="Q80" s="23"/>
      <c r="R80" s="23"/>
    </row>
    <row r="81" spans="1:18" s="24" customFormat="1" ht="12" customHeight="1">
      <c r="A81" s="21"/>
      <c r="B81" s="22"/>
      <c r="C81" s="21"/>
      <c r="D81" s="22"/>
      <c r="E81" s="21"/>
      <c r="F81" s="22"/>
      <c r="G81" s="21"/>
      <c r="H81" s="22"/>
      <c r="I81" s="21"/>
      <c r="J81" s="22"/>
      <c r="K81" s="21"/>
      <c r="L81" s="22"/>
      <c r="M81" s="23"/>
      <c r="N81" s="23"/>
      <c r="O81" s="23"/>
      <c r="P81" s="23"/>
      <c r="Q81" s="23"/>
      <c r="R81" s="23"/>
    </row>
    <row r="82" spans="1:18" s="24" customFormat="1" ht="12" customHeight="1" thickBot="1">
      <c r="A82" s="21" t="s">
        <v>38</v>
      </c>
      <c r="B82" s="37">
        <f>SUM(D82:L82)</f>
        <v>13518764</v>
      </c>
      <c r="C82" s="21"/>
      <c r="D82" s="38">
        <f>D80+D77</f>
        <v>6768955</v>
      </c>
      <c r="E82" s="21"/>
      <c r="F82" s="38">
        <f>F80+F77</f>
        <v>3442519</v>
      </c>
      <c r="G82" s="21"/>
      <c r="H82" s="38">
        <f>H80+H77</f>
        <v>84159</v>
      </c>
      <c r="I82" s="21"/>
      <c r="J82" s="38">
        <f>J80+J77</f>
        <v>2586459</v>
      </c>
      <c r="K82" s="21"/>
      <c r="L82" s="38">
        <f>L80+L77</f>
        <v>636672</v>
      </c>
      <c r="M82" s="23"/>
      <c r="N82" s="23"/>
      <c r="O82" s="23"/>
      <c r="P82" s="23"/>
      <c r="Q82" s="23"/>
      <c r="R82" s="23"/>
    </row>
    <row r="83" spans="1:18" s="24" customFormat="1" ht="12" customHeight="1" thickTop="1">
      <c r="A83" s="10"/>
      <c r="B83" s="39"/>
      <c r="C83" s="10"/>
      <c r="D83" s="39"/>
      <c r="E83" s="10"/>
      <c r="F83" s="39"/>
      <c r="G83" s="10"/>
      <c r="H83" s="39"/>
      <c r="I83" s="10"/>
      <c r="J83" s="39"/>
      <c r="K83" s="10"/>
      <c r="L83" s="39"/>
      <c r="M83" s="23"/>
      <c r="O83" s="23"/>
      <c r="P83" s="23"/>
      <c r="Q83" s="23"/>
      <c r="R83" s="23"/>
    </row>
    <row r="84" spans="1:18" ht="12" customHeight="1">
      <c r="A84" s="10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10"/>
      <c r="O84" s="10"/>
      <c r="P84" s="10"/>
      <c r="Q84" s="10"/>
      <c r="R84" s="10"/>
    </row>
    <row r="85" spans="1:18" ht="12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12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2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2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2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2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12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12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2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3:18" ht="12" customHeight="1">
      <c r="M94" s="10"/>
      <c r="N94" s="39"/>
      <c r="O94" s="10"/>
      <c r="P94" s="10"/>
      <c r="Q94" s="10"/>
      <c r="R94" s="10"/>
    </row>
  </sheetData>
  <sheetProtection/>
  <mergeCells count="5">
    <mergeCell ref="C4:E4"/>
    <mergeCell ref="B3:L3"/>
    <mergeCell ref="B5:L5"/>
    <mergeCell ref="B6:L6"/>
    <mergeCell ref="A2:A7"/>
  </mergeCells>
  <conditionalFormatting sqref="A14:IV41 M43:IV83 A43:L82">
    <cfRule type="expression" priority="2" dxfId="0" stopIfTrue="1">
      <formula>MOD(ROW(),2)=1</formula>
    </cfRule>
  </conditionalFormatting>
  <conditionalFormatting sqref="A42:IV42">
    <cfRule type="expression" priority="1" dxfId="0" stopIfTrue="1">
      <formula>MOD(ROW(),2)=1</formula>
    </cfRule>
  </conditionalFormatting>
  <printOptions horizontalCentered="1"/>
  <pageMargins left="0.25" right="0.25" top="0.25" bottom="0.25" header="0.25" footer="0.25"/>
  <pageSetup fitToHeight="0" fitToWidth="1" horizontalDpi="600" verticalDpi="600" orientation="landscape" r:id="rId2"/>
  <headerFooter alignWithMargins="0">
    <oddFooter>&amp;R&amp;"Goudy Old Style,Regular"Page &amp;P of &amp;N</oddFooter>
  </headerFooter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 Griffin</dc:creator>
  <cp:keywords/>
  <dc:description/>
  <cp:lastModifiedBy>Financial System Services</cp:lastModifiedBy>
  <cp:lastPrinted>2017-11-06T20:14:09Z</cp:lastPrinted>
  <dcterms:created xsi:type="dcterms:W3CDTF">2003-07-31T21:17:17Z</dcterms:created>
  <dcterms:modified xsi:type="dcterms:W3CDTF">2017-11-07T16:58:50Z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743162860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324276106</vt:i4>
  </property>
  <property fmtid="{D5CDD505-2E9C-101B-9397-08002B2CF9AE}" pid="7" name="_ReviewingToolsShownOnce">
    <vt:lpwstr/>
  </property>
</Properties>
</file>